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Connecting People\Arrangementer\2020_Arrangement\20.09.22-24_HR-Træfpunkt_ØKS_Salg-KSB\D - Messer\3 - Bestillinger\"/>
    </mc:Choice>
  </mc:AlternateContent>
  <bookViews>
    <workbookView xWindow="-15" yWindow="4965" windowWidth="19170" windowHeight="5010"/>
  </bookViews>
  <sheets>
    <sheet name="Ark1" sheetId="1" r:id="rId1"/>
  </sheets>
  <definedNames>
    <definedName name="_xlnm.Print_Area" localSheetId="0">'Ark1'!$A$1:$H$242</definedName>
    <definedName name="_xlnm.Print_Titles" localSheetId="0">'Ark1'!$1:$22</definedName>
  </definedNames>
  <calcPr calcId="152511"/>
  <customWorkbookViews>
    <customWorkbookView name="Per Sohl - Privat visning" guid="{31F4C8C3-EA00-41D9-95D3-54FDA0E5CF89}" mergeInterval="0" personalView="1" maximized="1" windowWidth="1155" windowHeight="837" activeSheetId="1"/>
  </customWorkbookViews>
</workbook>
</file>

<file path=xl/calcChain.xml><?xml version="1.0" encoding="utf-8"?>
<calcChain xmlns="http://schemas.openxmlformats.org/spreadsheetml/2006/main">
  <c r="F175" i="1" l="1"/>
  <c r="F176" i="1"/>
  <c r="F177" i="1"/>
  <c r="F174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186" i="1"/>
  <c r="F225" i="1" l="1"/>
  <c r="F224" i="1"/>
  <c r="F223" i="1"/>
  <c r="F222" i="1"/>
  <c r="F216" i="1"/>
  <c r="F215" i="1"/>
  <c r="F214" i="1"/>
  <c r="F213" i="1"/>
  <c r="F212" i="1"/>
  <c r="F211" i="1"/>
  <c r="F210" i="1"/>
  <c r="F209" i="1"/>
  <c r="F208" i="1"/>
  <c r="F207" i="1"/>
  <c r="F102" i="1" l="1"/>
  <c r="F101" i="1"/>
  <c r="F100" i="1"/>
  <c r="F99" i="1"/>
  <c r="F98" i="1"/>
  <c r="F55" i="1"/>
  <c r="F54" i="1"/>
  <c r="F53" i="1"/>
  <c r="F169" i="1" l="1"/>
  <c r="F170" i="1"/>
  <c r="F181" i="1"/>
  <c r="F182" i="1"/>
  <c r="F227" i="1" l="1"/>
  <c r="F221" i="1"/>
  <c r="F86" i="1" l="1"/>
  <c r="F87" i="1" l="1"/>
  <c r="F93" i="1" l="1"/>
  <c r="F91" i="1"/>
  <c r="F92" i="1"/>
  <c r="F71" i="1"/>
  <c r="F66" i="1"/>
  <c r="F67" i="1"/>
  <c r="F84" i="1"/>
  <c r="F83" i="1"/>
  <c r="F82" i="1"/>
  <c r="F81" i="1"/>
  <c r="F80" i="1"/>
  <c r="F233" i="1" l="1"/>
  <c r="F70" i="1" l="1"/>
  <c r="F68" i="1"/>
  <c r="F72" i="1" l="1"/>
  <c r="F60" i="1" l="1"/>
  <c r="F59" i="1"/>
  <c r="F141" i="1" l="1"/>
  <c r="F152" i="1"/>
  <c r="F151" i="1"/>
  <c r="F150" i="1"/>
  <c r="F146" i="1"/>
  <c r="F40" i="1" l="1"/>
  <c r="F116" i="1"/>
  <c r="F118" i="1"/>
  <c r="F117" i="1"/>
  <c r="F69" i="1" l="1"/>
  <c r="F85" i="1"/>
  <c r="F131" i="1"/>
  <c r="F35" i="1"/>
  <c r="F36" i="1"/>
  <c r="F37" i="1"/>
  <c r="F38" i="1"/>
  <c r="F41" i="1"/>
  <c r="F42" i="1"/>
  <c r="F39" i="1"/>
  <c r="F46" i="1"/>
  <c r="F47" i="1"/>
  <c r="F48" i="1"/>
  <c r="F49" i="1"/>
  <c r="F73" i="1"/>
  <c r="F74" i="1"/>
  <c r="F75" i="1"/>
  <c r="F64" i="1"/>
  <c r="F65" i="1"/>
  <c r="F77" i="1"/>
  <c r="F78" i="1"/>
  <c r="F79" i="1"/>
  <c r="F88" i="1"/>
  <c r="F89" i="1"/>
  <c r="F90" i="1"/>
  <c r="F94" i="1"/>
  <c r="F107" i="1"/>
  <c r="F108" i="1"/>
  <c r="F109" i="1"/>
  <c r="F110" i="1"/>
  <c r="F111" i="1"/>
  <c r="F112" i="1"/>
  <c r="F122" i="1"/>
  <c r="F123" i="1"/>
  <c r="F127" i="1"/>
  <c r="F135" i="1"/>
  <c r="F139" i="1"/>
  <c r="F140" i="1"/>
  <c r="F155" i="1" l="1"/>
  <c r="F157" i="1" s="1"/>
  <c r="F236" i="1"/>
</calcChain>
</file>

<file path=xl/sharedStrings.xml><?xml version="1.0" encoding="utf-8"?>
<sst xmlns="http://schemas.openxmlformats.org/spreadsheetml/2006/main" count="299" uniqueCount="199">
  <si>
    <t>Varenr.</t>
  </si>
  <si>
    <t>Emne</t>
  </si>
  <si>
    <t>Antal</t>
  </si>
  <si>
    <t>Total</t>
  </si>
  <si>
    <t>Pris inkl. moms</t>
  </si>
  <si>
    <t>Audio Visual</t>
  </si>
  <si>
    <t>Pris total</t>
  </si>
  <si>
    <t xml:space="preserve">Firma:
</t>
  </si>
  <si>
    <t xml:space="preserve">Kontaktperson:
</t>
  </si>
  <si>
    <t xml:space="preserve">Telefon:
</t>
  </si>
  <si>
    <t xml:space="preserve">Mobil:
</t>
  </si>
  <si>
    <t xml:space="preserve">E-mail:
</t>
  </si>
  <si>
    <t xml:space="preserve">Dato:
</t>
  </si>
  <si>
    <t>Total:</t>
  </si>
  <si>
    <t>Brandslukker</t>
  </si>
  <si>
    <t xml:space="preserve">Pris inkl. moms </t>
  </si>
  <si>
    <t>Dato</t>
  </si>
  <si>
    <t xml:space="preserve">Faktureringsadresse:
</t>
  </si>
  <si>
    <t>CVR-NR</t>
  </si>
  <si>
    <t>Kontokort ønskes til ovenstående firma</t>
  </si>
  <si>
    <t>Kaffe</t>
  </si>
  <si>
    <t>Leveres til standen inden kl. 09.00</t>
  </si>
  <si>
    <t xml:space="preserve">dag 1 </t>
  </si>
  <si>
    <t>dag 1</t>
  </si>
  <si>
    <t>dag 2</t>
  </si>
  <si>
    <t>Vandtilførsel til stand inkl vask og 50L opsamlingstank</t>
  </si>
  <si>
    <t>Elektricitet - 400 V, 63A (CEE)</t>
  </si>
  <si>
    <t>Aflåseligt rum 1x2 m opbygget på stand</t>
  </si>
  <si>
    <t>Aflåseligt rum 1x3 m opbygget på stand</t>
  </si>
  <si>
    <t>Total inkl moms</t>
  </si>
  <si>
    <t>I alt inkl moms</t>
  </si>
  <si>
    <t>Kildevand 24 stk</t>
  </si>
  <si>
    <t>Sodavand blandet 30 stk</t>
  </si>
  <si>
    <t>Diverse</t>
  </si>
  <si>
    <t>0824 Blue</t>
  </si>
  <si>
    <t>0905 Grey</t>
  </si>
  <si>
    <t>0962 Red</t>
  </si>
  <si>
    <t>0961 Green</t>
  </si>
  <si>
    <t>EAN nummer:</t>
  </si>
  <si>
    <t>ØKSNEHALLEN</t>
  </si>
  <si>
    <t>0910 Black</t>
  </si>
  <si>
    <t>Møblement og inventar</t>
  </si>
  <si>
    <t>CVR NR:</t>
  </si>
  <si>
    <t>Lydanlæg til stand, 1 højttalere + 1 headsæt, trådløs</t>
  </si>
  <si>
    <t xml:space="preserve">Papirkurv, sort  </t>
  </si>
  <si>
    <t>El, belysning og internet</t>
  </si>
  <si>
    <t>Loftmonteret 6 m. alurør til brug for ophængning</t>
  </si>
  <si>
    <t xml:space="preserve">Ophængning  af medbragte billeder, banner el. lign inkl. materialer af Øksnehallens tekniske afdeling. </t>
  </si>
  <si>
    <t>Ophængning, - til billeder, banner el. lign. hængt klar til udstiller selv hænger op</t>
  </si>
  <si>
    <t>Rengøring - støvsugning af stand samt tømning af skraldespand</t>
  </si>
  <si>
    <t xml:space="preserve">Teknisk assistance – afregnes for hver påbegyndte 30 minutter.  </t>
  </si>
  <si>
    <t>Tekniske assistance er: Øksnehallens servicemedarbejdere, som varetager teknisk servicering på standene,</t>
  </si>
  <si>
    <t>ophængning og nedtagning af udstillingsmateriel. Bestillinger kan afgives inden messestart eller på den eksterne opsætningsdag.</t>
  </si>
  <si>
    <t>Stand nr.</t>
  </si>
  <si>
    <t>Ydelser bestilt efter deadline faktureres med 20% ekstra.</t>
  </si>
  <si>
    <t>Produktionspersonale kan ikke bookes til klokkeslæt, opgaver løses kronologisk.</t>
  </si>
  <si>
    <t>Teknisk afdeling tager forbehold for udsolgte varer eller tekniske opgaver bestilt på messen.</t>
  </si>
  <si>
    <t>Pris for oprettelse kr. 125,- pr kort</t>
  </si>
  <si>
    <t>Elektricitet - 400 V, 16A (CEE)</t>
  </si>
  <si>
    <t>Elektricitet - 400 V, 32A (CEE)</t>
  </si>
  <si>
    <t>Sandwich, frugt, müslibar og kildevand</t>
  </si>
  <si>
    <t>Brochureholder, H:170 cm, B:27 cm, D:27 cm</t>
  </si>
  <si>
    <t>8 personers bord, Ø:140 cm</t>
  </si>
  <si>
    <t>Mål på vaske modul:  H:90cm, B:126cm, D:62cm</t>
  </si>
  <si>
    <t>Podie/ disk, H:90 cm, B:200 cm,  D:100 cm med sort casement</t>
  </si>
  <si>
    <t>Reol sort, H:166 cm, B:100 cm; D:28 cm</t>
  </si>
  <si>
    <t>Aflåseligtskab sort, H:100 cm, B:105 cm, D:40 cm</t>
  </si>
  <si>
    <t>Cube hvid, H:50 cm, B:60 cm, D:60 cm</t>
  </si>
  <si>
    <t>Følg link og se produkter på teknisk bestillingsliste</t>
  </si>
  <si>
    <t>Vandtilførsel til stand uden afløb</t>
  </si>
  <si>
    <t>Vandtilførsel til stand inkl vask uden afløb</t>
  </si>
  <si>
    <t>Dato:</t>
  </si>
  <si>
    <t>Underskrift:</t>
  </si>
  <si>
    <t>Emballage til opbevaring på lager max størrelse (B80xL120xH200cm)</t>
  </si>
  <si>
    <t>Cafébord, H:110 cm, Ø:70 cm med dug eller overtræk</t>
  </si>
  <si>
    <t xml:space="preserve">Cafébord, H:73 cm, Ø:70 cm med hvid dug </t>
  </si>
  <si>
    <t xml:space="preserve">Cafébord sort, H:72 cm, Ø:80 cm </t>
  </si>
  <si>
    <t>Ståbord med hylde, sort med sølv top, H:107 cm, Ø:58 cm</t>
  </si>
  <si>
    <t>Stol, sort sæde med cromben, H:84 cm, B:44 cm, D:48 cm</t>
  </si>
  <si>
    <t>Lille lavt sofabord, H:45 cm, B:55 cm; D:55 cm</t>
  </si>
  <si>
    <t>Aflåseligt rum 1x1 m opbygget på stand</t>
  </si>
  <si>
    <t>Afhentes i Øksnehallens café fra kl 12.00</t>
  </si>
  <si>
    <t>Markedsbord, H:76 cm, B:183 cm</t>
  </si>
  <si>
    <t>Barstol, Ø:35,5 cm – H:80 cm</t>
  </si>
  <si>
    <t>Demobar, buet alu front, sølvbordplade, H:107 cm, B:150 cm, D:45 cm</t>
  </si>
  <si>
    <t>Demobar, buet sort front, sortbordplade, H:107 cm, B:150 cm, D:45 cm</t>
  </si>
  <si>
    <t>Let buet disk m hylde i hvid, H:105 cm, B:110 cm, D:45 cm</t>
  </si>
  <si>
    <t>Let buet disk m hylde i sort, H:105 cm, B:110 cm, D:45 cm</t>
  </si>
  <si>
    <t>Disk med hylde, hvid, H:90 cm, B:108 cm, D:55 cm</t>
  </si>
  <si>
    <t>Alle priser er inklusive opsætning og ex moms.</t>
  </si>
  <si>
    <t>Pris ex. moms</t>
  </si>
  <si>
    <t xml:space="preserve"> </t>
  </si>
  <si>
    <t>Tillæg for loft nedhængt elektricitet</t>
  </si>
  <si>
    <t>Swich op til 4 porte</t>
  </si>
  <si>
    <t>Lydanlæg til stand, 1 højttalere + 1 mikrofon håndholdt</t>
  </si>
  <si>
    <t>Ophæng af medbragt banner, billede el. lign  fra 1 til 3 m i bredden</t>
  </si>
  <si>
    <t>Ophæng af medbragt banner, billede el. lign  fra 3 til 6 meter i bredden</t>
  </si>
  <si>
    <t>Stumtjener  grå, H:178 cm, B:45 cm, D:45 cm</t>
  </si>
  <si>
    <t>Aflåseligtskab hvidt, H:100 cm, B:105 cm, D:40 cm</t>
  </si>
  <si>
    <t>Banner - for logobanner sendes der HIGH -res PDF fil med CMYK farver og skæremærker  pris inkl. opsætning</t>
  </si>
  <si>
    <r>
      <t xml:space="preserve">Tæpper, prisen er inkl. pålægning og bortskaffelse. </t>
    </r>
    <r>
      <rPr>
        <sz val="10"/>
        <color theme="0"/>
        <rFont val="Verdana"/>
        <family val="2"/>
      </rPr>
      <t>For andre farver kontakt Øksnehallen- leveres med beskyttelsesfilm</t>
    </r>
  </si>
  <si>
    <t>Personale i tidsrummet 06.00-22.00</t>
  </si>
  <si>
    <t>Total ex moms</t>
  </si>
  <si>
    <t>Kande Kaffe 95,- påfyld kr. 45 - hentes i Øksnehallens Café</t>
  </si>
  <si>
    <t>Sandwich - dagens 105,-</t>
  </si>
  <si>
    <t>Sandwich - vegetar 105,-</t>
  </si>
  <si>
    <t xml:space="preserve">Serveres i Vestauranten </t>
  </si>
  <si>
    <t>9385 Flecked Black</t>
  </si>
  <si>
    <t>Lagerplads, under messen - adgang til lagerplads under messen aftales med produktionskontoret</t>
  </si>
  <si>
    <t>Tilførsel af vand (leveres  i 15mm diameter pexrør på 2 m med ½ tomme balofix) NB KUN KOLDT VAND</t>
  </si>
  <si>
    <r>
      <t>Teknisk assistance</t>
    </r>
    <r>
      <rPr>
        <b/>
        <sz val="9.5"/>
        <color theme="0"/>
        <rFont val="Verdana"/>
        <family val="2"/>
      </rPr>
      <t xml:space="preserve"> - afregnes per på begyndt ½ time.</t>
    </r>
  </si>
  <si>
    <t>Leveres til standen - tidspunkt aftales</t>
  </si>
  <si>
    <t>25 små flasker(6cl) Ginger Shots</t>
  </si>
  <si>
    <t>24 flasker Charitea tea med forskellig smag  - serveres kold</t>
  </si>
  <si>
    <t xml:space="preserve">Fadølsanlæg/bar + 1 fustage (H:105, B: 150, D:54cm) </t>
  </si>
  <si>
    <t>Fadølsfustage ekstra</t>
  </si>
  <si>
    <t>Spørg hvis andre ønsker til forplejning</t>
  </si>
  <si>
    <t>Spørg hvis andre ønsker af drikkevarer</t>
  </si>
  <si>
    <t>Booking af Kaffe Tuc Tuc eller Juicebar</t>
  </si>
  <si>
    <t>Leveret på standen</t>
  </si>
  <si>
    <t>Pices</t>
  </si>
  <si>
    <t xml:space="preserve">Kaffe Tuc Tuc med barista og ad libitum barista kaffe på stand i 2 timer </t>
  </si>
  <si>
    <t>Juicebar - 400 stk juice tilbedredt på standen af førsteklasses frugt og grønt</t>
  </si>
  <si>
    <t xml:space="preserve">Ved henvendelse sendes foto og mere information </t>
  </si>
  <si>
    <t>Kontokort til kredit-køb i Øksnehallens café - udleveres på produktionskontoret</t>
  </si>
  <si>
    <t>Bagrum - fastevægge H 250cm sættes på standen</t>
  </si>
  <si>
    <t>Frokost fra 12.00 til 14.00</t>
  </si>
  <si>
    <t>Frokost inkl. en drikkevarer og kaffe 235,-</t>
  </si>
  <si>
    <t>Vær opmærksom på at der kan være dele af søjle i standen som kan have indflydelse på banner bredde</t>
  </si>
  <si>
    <t>&lt; 5 kg. 1 x 2 mm wirer ophængt i skinne foran bannervæg</t>
  </si>
  <si>
    <t>Wirer til ophæng af materialer + 5 kg. kontakt Øksnehallen</t>
  </si>
  <si>
    <t>Logobanner, s/h tryk (grafiske filer skal være i B:100 x H:370 cm - trykkes på 205g Decor stof</t>
  </si>
  <si>
    <t>Logobanner, 4-farve tryk (grafiske filer skal være i B:100 x H:370 cm - trykkes på 205g Decor stof</t>
  </si>
  <si>
    <t>Blå kartoffel chips 125 g.</t>
  </si>
  <si>
    <t>Røget og saltede mandler 1 kg.</t>
  </si>
  <si>
    <t>Peanuts 1 kg.</t>
  </si>
  <si>
    <t xml:space="preserve">Tyrelles Chips - pose 150g </t>
  </si>
  <si>
    <t>Rugsbrøds chips med rødbede dip - til 50 personer</t>
  </si>
  <si>
    <t>Pølsehorn små 55g. - 40 stk.</t>
  </si>
  <si>
    <t>Chokolade croissant 75g - 40 stk.</t>
  </si>
  <si>
    <t>Croissant mini 25g. - 50 stk.</t>
  </si>
  <si>
    <t>Mini muffin med chokolade 26g.- 40 stk.</t>
  </si>
  <si>
    <t>Mini muffin med karamel 26g.- 40 stk.</t>
  </si>
  <si>
    <t>Profiteroles med hasselnøddecreme &amp; chokoladeovertræk - 20 stk.</t>
  </si>
  <si>
    <t>Mini-Eclairs med vaniljecreme &amp; chokoladeovertræk - 20 stk.</t>
  </si>
  <si>
    <t>Uspecifiseret kanape - min. Bestilling på 50 stk.</t>
  </si>
  <si>
    <t xml:space="preserve">Kryderede,dehydrerede rødder med gedeost fra Kirsk og honning - til 10 personer </t>
  </si>
  <si>
    <t xml:space="preserve">Crudité af forskelligt grønt  med fynsk rygeost &amp; malt-crumble - til 10 personer </t>
  </si>
  <si>
    <t xml:space="preserve">Grissini med sesam &amp; oliven-tapanade med kapers - til 10 personer </t>
  </si>
  <si>
    <t>Marinerede middelhavsoliven - til 10 personer</t>
  </si>
  <si>
    <t>Frisk presset juice - skænk selv - 5 liter</t>
  </si>
  <si>
    <t>Frisk presset juice - 12 stk. 300 ml. plastflaske</t>
  </si>
  <si>
    <t>Frooshe smoothi - 12 stk.  25cl.</t>
  </si>
  <si>
    <t>Ingefær shots - skænk selv - 6 stk. 50cl.</t>
  </si>
  <si>
    <t>Drikkevarer til at byde besøgende på standen</t>
  </si>
  <si>
    <t>Snacks og sødt til at byde besøgende på stand.</t>
  </si>
  <si>
    <t>Leveres på standen - tidspunkt aftales</t>
  </si>
  <si>
    <t xml:space="preserve">Ekstra time med barista og ad libitum kaffe - Kaffe Tuc Tuc </t>
  </si>
  <si>
    <t xml:space="preserve">Tuc Tuc med Hansens Is 6 kantiner svarende til 300 kugler is </t>
  </si>
  <si>
    <t>Tuc Tuc med øl fra Nørrebro Bryghus incl 4 fustager a 20 liter</t>
  </si>
  <si>
    <t>Afståelse for at medbringe egen kaffe station, Tuc Tucs , mad vogne eller lign.</t>
  </si>
  <si>
    <t xml:space="preserve">Podie/Ståbord hvid, H:110 cm, Ø:60cm </t>
  </si>
  <si>
    <t>Podiesæt hvidt, H:75/ 60/ 50 cm, Ø 45/ 40/ 35 cm</t>
  </si>
  <si>
    <t>Podiesæt sort, H:75/ 60/ 50 cm, Ø 45/ 40/ 35 cm</t>
  </si>
  <si>
    <t>Skraldespand, H:45 cm, Ø:40cm</t>
  </si>
  <si>
    <r>
      <t xml:space="preserve">Internetforbindelse på kabel - </t>
    </r>
    <r>
      <rPr>
        <b/>
        <sz val="9.5"/>
        <color theme="1"/>
        <rFont val="Verdana"/>
        <family val="2"/>
      </rPr>
      <t>OBS</t>
    </r>
    <r>
      <rPr>
        <sz val="9.5"/>
        <color theme="1"/>
        <rFont val="Verdana"/>
        <family val="2"/>
      </rPr>
      <t xml:space="preserve"> der må ikke tilsluttes DHCP servere til den kablede forbindelse</t>
    </r>
  </si>
  <si>
    <t>Vandkøler sort med glaslåg, H:90 cm, Ø:55 cm</t>
  </si>
  <si>
    <r>
      <t xml:space="preserve">Bannervæg, hvid B:100 x H:370 cm </t>
    </r>
    <r>
      <rPr>
        <b/>
        <sz val="9.5"/>
        <color theme="1"/>
        <rFont val="Verdana"/>
        <family val="2"/>
      </rPr>
      <t xml:space="preserve">(ekstra) - </t>
    </r>
    <r>
      <rPr>
        <sz val="9.5"/>
        <color theme="1"/>
        <rFont val="Verdana"/>
        <family val="2"/>
      </rPr>
      <t>droppaper</t>
    </r>
  </si>
  <si>
    <r>
      <t>Logobanner, 4-farvet tryk (grafiske filer skal være i B:300 x H:370 cm - trykkes på 205g Decor stof  -</t>
    </r>
    <r>
      <rPr>
        <b/>
        <sz val="9.5"/>
        <color theme="1"/>
        <rFont val="Verdana"/>
        <family val="2"/>
      </rPr>
      <t>vær obs på søjler i standen</t>
    </r>
  </si>
  <si>
    <r>
      <t>Logobanner, 4-farvet tryk (grafiske filer skal være i B:600 x H:370 cm - trykkes på 205g Decor stof -</t>
    </r>
    <r>
      <rPr>
        <b/>
        <sz val="9.5"/>
        <color theme="1"/>
        <rFont val="Verdana"/>
        <family val="2"/>
      </rPr>
      <t>vær obs på søjler i standen</t>
    </r>
  </si>
  <si>
    <r>
      <t>Antal m</t>
    </r>
    <r>
      <rPr>
        <b/>
        <vertAlign val="superscript"/>
        <sz val="9.5"/>
        <color theme="1"/>
        <rFont val="Verdana"/>
        <family val="2"/>
      </rPr>
      <t>2</t>
    </r>
  </si>
  <si>
    <r>
      <t>Parkering</t>
    </r>
    <r>
      <rPr>
        <sz val="10"/>
        <color theme="1"/>
        <rFont val="Verdana"/>
        <family val="2"/>
      </rPr>
      <t xml:space="preserve">  - Parkeringsbilletter udleveres fra Øksnehallens reception</t>
    </r>
  </si>
  <si>
    <t>Parkeringstilladelse i DGI-Byens P-
hus den SKRIV DATO 2011</t>
  </si>
  <si>
    <t>LED skærm 40” monteret på justerbar fod - HDMI  adgang, medbring eget kabel</t>
  </si>
  <si>
    <t>Led skærm 55” monteret på justerbar fod - HDMI adgang, medbring eget kabel</t>
  </si>
  <si>
    <t>Download messekatalog som PDF</t>
  </si>
  <si>
    <t xml:space="preserve">BESTILLINGSLISTE TIL  Træfpunkt HR den 23. og 24. september 2020                   </t>
  </si>
  <si>
    <t>De ønskede ydelser bestilles på E-mail: hrmessen@dgi-byen.dk</t>
  </si>
  <si>
    <t>Bestillingerne skal være modtaget senest tirsdag den 1. september 2020</t>
  </si>
  <si>
    <t>Støvsugning om natten den 22. og 23. september (15,20 - pr. dag pr. m2)</t>
  </si>
  <si>
    <t>23.09.2020</t>
  </si>
  <si>
    <t>24.09.2020</t>
  </si>
  <si>
    <t xml:space="preserve">Inkluderet i standlejen elektricitet 230V og  spots der placeres på fronten af standen </t>
  </si>
  <si>
    <t>m2</t>
  </si>
  <si>
    <t>el og antal spots til stande inkluderet i standlejen</t>
  </si>
  <si>
    <t>6m2</t>
  </si>
  <si>
    <t xml:space="preserve">1 x 230V, 10amp - 2 spots 500W </t>
  </si>
  <si>
    <t>9m2</t>
  </si>
  <si>
    <t xml:space="preserve">1 x 230V, 10amp - 1 spots 500W </t>
  </si>
  <si>
    <t>solo stand</t>
  </si>
  <si>
    <t xml:space="preserve"> 1 spots 500W </t>
  </si>
  <si>
    <t>12m2</t>
  </si>
  <si>
    <t>18m2</t>
  </si>
  <si>
    <t>36m2</t>
  </si>
  <si>
    <t xml:space="preserve">1 x 230V, 10amp - 3 spots 500W </t>
  </si>
  <si>
    <t xml:space="preserve">1 x 230V, 10amp - 4 spots 500W </t>
  </si>
  <si>
    <t xml:space="preserve">1 x 230V, 10amp - 6 spots 500W </t>
  </si>
  <si>
    <r>
      <t>Elektricitet - 230 V, 10A (LK) med tre udtag -</t>
    </r>
    <r>
      <rPr>
        <b/>
        <sz val="9.5"/>
        <color theme="1"/>
        <rFont val="Verdana"/>
        <family val="2"/>
      </rPr>
      <t xml:space="preserve">ekstra </t>
    </r>
  </si>
  <si>
    <r>
      <t>Spot - 500 w - inkl. el-forbindelse -</t>
    </r>
    <r>
      <rPr>
        <b/>
        <sz val="9.5"/>
        <color theme="1"/>
        <rFont val="Verdana"/>
        <family val="2"/>
      </rPr>
      <t>ekstra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</si>
</sst>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r&quot;\ #,##0.00_);\(&quot;kr&quot;\ #,##0.00\)"/>
    <numFmt numFmtId="165" formatCode="_(&quot;kr&quot;\ * #,##0.00_);_(&quot;kr&quot;\ * \(#,##0.00\);_(&quot;kr&quot;\ * &quot;-&quot;??_);_(@_)"/>
    <numFmt numFmtId="166" formatCode="&quot;kr&quot;\ #,##0.00"/>
  </numFmts>
  <fonts count="18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9.5"/>
      <color theme="0"/>
      <name val="Verdana"/>
      <family val="2"/>
    </font>
    <font>
      <sz val="10"/>
      <color theme="1"/>
      <name val="Verdana"/>
      <family val="2"/>
    </font>
    <font>
      <b/>
      <sz val="22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9.5"/>
      <color theme="1"/>
      <name val="Verdana"/>
      <family val="2"/>
    </font>
    <font>
      <sz val="12"/>
      <color theme="1"/>
      <name val="Verdana"/>
      <family val="2"/>
    </font>
    <font>
      <b/>
      <sz val="9.5"/>
      <color theme="1"/>
      <name val="Verdana"/>
      <family val="2"/>
    </font>
    <font>
      <b/>
      <vertAlign val="superscript"/>
      <sz val="9.5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9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5F5F5F"/>
      </left>
      <right/>
      <top style="thin">
        <color rgb="FF5F5F5F"/>
      </top>
      <bottom/>
      <diagonal/>
    </border>
    <border>
      <left/>
      <right/>
      <top style="thin">
        <color rgb="FF5F5F5F"/>
      </top>
      <bottom/>
      <diagonal/>
    </border>
    <border>
      <left/>
      <right style="thin">
        <color rgb="FF5F5F5F"/>
      </right>
      <top style="thin">
        <color rgb="FF5F5F5F"/>
      </top>
      <bottom/>
      <diagonal/>
    </border>
    <border>
      <left style="thin">
        <color rgb="FF5F5F5F"/>
      </left>
      <right/>
      <top/>
      <bottom/>
      <diagonal/>
    </border>
    <border>
      <left/>
      <right style="thin">
        <color rgb="FF5F5F5F"/>
      </right>
      <top/>
      <bottom/>
      <diagonal/>
    </border>
    <border>
      <left style="thin">
        <color rgb="FF5F5F5F"/>
      </left>
      <right/>
      <top/>
      <bottom style="thin">
        <color rgb="FF5F5F5F"/>
      </bottom>
      <diagonal/>
    </border>
    <border>
      <left/>
      <right/>
      <top/>
      <bottom style="thin">
        <color rgb="FF5F5F5F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15" xfId="0" applyFont="1" applyBorder="1" applyAlignment="1" applyProtection="1">
      <alignment horizontal="center" vertical="top" wrapText="1"/>
    </xf>
    <xf numFmtId="0" fontId="12" fillId="0" borderId="15" xfId="0" applyFont="1" applyBorder="1" applyAlignment="1" applyProtection="1">
      <alignment vertical="top" wrapText="1"/>
    </xf>
    <xf numFmtId="0" fontId="12" fillId="0" borderId="15" xfId="0" applyFont="1" applyBorder="1" applyAlignment="1" applyProtection="1">
      <alignment horizontal="center" vertical="top"/>
    </xf>
    <xf numFmtId="0" fontId="10" fillId="4" borderId="15" xfId="0" applyFont="1" applyFill="1" applyBorder="1" applyAlignment="1" applyProtection="1">
      <alignment horizontal="center" wrapText="1"/>
    </xf>
    <xf numFmtId="0" fontId="10" fillId="4" borderId="15" xfId="0" applyFont="1" applyFill="1" applyBorder="1" applyAlignment="1" applyProtection="1">
      <alignment wrapText="1"/>
    </xf>
    <xf numFmtId="0" fontId="10" fillId="4" borderId="15" xfId="0" applyFont="1" applyFill="1" applyBorder="1" applyAlignment="1" applyProtection="1">
      <alignment horizontal="center" wrapText="1"/>
      <protection locked="0"/>
    </xf>
    <xf numFmtId="165" fontId="10" fillId="4" borderId="15" xfId="2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165" fontId="10" fillId="0" borderId="0" xfId="2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wrapText="1"/>
    </xf>
    <xf numFmtId="9" fontId="6" fillId="0" borderId="0" xfId="1" applyFont="1" applyProtection="1"/>
    <xf numFmtId="0" fontId="10" fillId="0" borderId="15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wrapText="1"/>
    </xf>
    <xf numFmtId="0" fontId="10" fillId="0" borderId="15" xfId="0" applyFont="1" applyFill="1" applyBorder="1" applyAlignment="1" applyProtection="1">
      <alignment horizontal="center" wrapText="1"/>
      <protection locked="0"/>
    </xf>
    <xf numFmtId="165" fontId="10" fillId="0" borderId="15" xfId="2" applyFont="1" applyBorder="1" applyAlignment="1" applyProtection="1">
      <alignment horizontal="right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top" wrapText="1"/>
    </xf>
    <xf numFmtId="0" fontId="12" fillId="4" borderId="15" xfId="0" applyFont="1" applyFill="1" applyBorder="1" applyAlignment="1" applyProtection="1">
      <alignment vertical="top" wrapText="1"/>
    </xf>
    <xf numFmtId="0" fontId="10" fillId="4" borderId="15" xfId="0" applyFont="1" applyFill="1" applyBorder="1" applyAlignment="1" applyProtection="1">
      <alignment horizontal="center" vertical="top" wrapText="1"/>
    </xf>
    <xf numFmtId="0" fontId="10" fillId="0" borderId="15" xfId="0" applyFont="1" applyBorder="1" applyAlignment="1" applyProtection="1">
      <alignment vertical="top" wrapText="1"/>
    </xf>
    <xf numFmtId="0" fontId="6" fillId="0" borderId="0" xfId="0" applyFont="1" applyBorder="1" applyProtection="1"/>
    <xf numFmtId="0" fontId="10" fillId="0" borderId="15" xfId="0" applyFont="1" applyBorder="1" applyAlignment="1" applyProtection="1">
      <alignment horizontal="right"/>
    </xf>
    <xf numFmtId="0" fontId="10" fillId="0" borderId="15" xfId="0" applyFont="1" applyBorder="1" applyAlignment="1" applyProtection="1">
      <alignment horizontal="center"/>
    </xf>
    <xf numFmtId="0" fontId="9" fillId="2" borderId="15" xfId="0" applyFont="1" applyFill="1" applyBorder="1" applyProtection="1"/>
    <xf numFmtId="0" fontId="6" fillId="2" borderId="15" xfId="0" applyFont="1" applyFill="1" applyBorder="1" applyProtection="1"/>
    <xf numFmtId="165" fontId="10" fillId="0" borderId="15" xfId="0" applyNumberFormat="1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165" fontId="10" fillId="0" borderId="0" xfId="2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wrapText="1"/>
    </xf>
    <xf numFmtId="0" fontId="10" fillId="0" borderId="15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wrapText="1"/>
    </xf>
    <xf numFmtId="0" fontId="12" fillId="0" borderId="6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vertical="top" wrapText="1"/>
    </xf>
    <xf numFmtId="0" fontId="9" fillId="3" borderId="9" xfId="0" applyFont="1" applyFill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top"/>
    </xf>
    <xf numFmtId="0" fontId="12" fillId="0" borderId="10" xfId="0" applyFont="1" applyBorder="1" applyAlignment="1" applyProtection="1">
      <alignment horizontal="center" vertical="top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wrapText="1"/>
    </xf>
    <xf numFmtId="0" fontId="10" fillId="0" borderId="13" xfId="0" applyFont="1" applyBorder="1" applyAlignment="1" applyProtection="1">
      <alignment horizontal="center" wrapText="1"/>
    </xf>
    <xf numFmtId="165" fontId="10" fillId="0" borderId="13" xfId="2" applyFont="1" applyBorder="1" applyAlignment="1" applyProtection="1">
      <alignment horizontal="right"/>
    </xf>
    <xf numFmtId="164" fontId="10" fillId="0" borderId="12" xfId="0" applyNumberFormat="1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 wrapText="1"/>
    </xf>
    <xf numFmtId="165" fontId="10" fillId="0" borderId="1" xfId="2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wrapText="1"/>
    </xf>
    <xf numFmtId="165" fontId="10" fillId="0" borderId="0" xfId="0" applyNumberFormat="1" applyFont="1" applyBorder="1" applyAlignment="1" applyProtection="1">
      <alignment wrapText="1"/>
    </xf>
    <xf numFmtId="165" fontId="6" fillId="4" borderId="15" xfId="0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Protection="1"/>
    <xf numFmtId="0" fontId="12" fillId="0" borderId="15" xfId="0" applyFont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</xf>
    <xf numFmtId="0" fontId="12" fillId="0" borderId="15" xfId="0" applyFont="1" applyFill="1" applyBorder="1" applyProtection="1"/>
    <xf numFmtId="165" fontId="12" fillId="0" borderId="15" xfId="0" applyNumberFormat="1" applyFont="1" applyFill="1" applyBorder="1" applyAlignment="1" applyProtection="1">
      <alignment horizontal="center" wrapText="1"/>
    </xf>
    <xf numFmtId="0" fontId="6" fillId="0" borderId="15" xfId="0" applyFont="1" applyBorder="1" applyProtection="1"/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Protection="1"/>
    <xf numFmtId="0" fontId="6" fillId="4" borderId="15" xfId="0" applyFont="1" applyFill="1" applyBorder="1" applyProtection="1"/>
    <xf numFmtId="2" fontId="6" fillId="0" borderId="15" xfId="0" applyNumberFormat="1" applyFont="1" applyBorder="1" applyAlignment="1" applyProtection="1">
      <alignment horizontal="right"/>
    </xf>
    <xf numFmtId="166" fontId="6" fillId="0" borderId="15" xfId="0" applyNumberFormat="1" applyFont="1" applyBorder="1" applyProtection="1"/>
    <xf numFmtId="0" fontId="14" fillId="0" borderId="0" xfId="0" applyFont="1" applyProtection="1"/>
    <xf numFmtId="0" fontId="10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right"/>
    </xf>
    <xf numFmtId="0" fontId="6" fillId="0" borderId="15" xfId="0" applyFont="1" applyBorder="1" applyProtection="1">
      <protection locked="0"/>
    </xf>
    <xf numFmtId="2" fontId="6" fillId="0" borderId="15" xfId="0" applyNumberFormat="1" applyFont="1" applyBorder="1" applyProtection="1">
      <protection locked="0"/>
    </xf>
    <xf numFmtId="2" fontId="6" fillId="0" borderId="15" xfId="0" applyNumberFormat="1" applyFont="1" applyBorder="1" applyAlignment="1" applyProtection="1">
      <alignment horizontal="right"/>
      <protection locked="0"/>
    </xf>
    <xf numFmtId="165" fontId="12" fillId="0" borderId="15" xfId="2" applyFont="1" applyBorder="1" applyAlignment="1" applyProtection="1">
      <alignment horizontal="center" wrapText="1"/>
    </xf>
    <xf numFmtId="165" fontId="12" fillId="0" borderId="15" xfId="2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 wrapText="1"/>
    </xf>
    <xf numFmtId="165" fontId="12" fillId="0" borderId="0" xfId="2" applyFont="1" applyBorder="1" applyAlignment="1" applyProtection="1">
      <alignment horizontal="right"/>
    </xf>
    <xf numFmtId="0" fontId="12" fillId="0" borderId="0" xfId="0" applyFont="1" applyBorder="1" applyAlignment="1" applyProtection="1">
      <alignment wrapText="1"/>
    </xf>
    <xf numFmtId="165" fontId="12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horizontal="left" indent="2"/>
    </xf>
    <xf numFmtId="49" fontId="10" fillId="0" borderId="0" xfId="0" applyNumberFormat="1" applyFont="1" applyAlignment="1" applyProtection="1">
      <alignment horizontal="left" indent="2"/>
    </xf>
    <xf numFmtId="0" fontId="12" fillId="0" borderId="15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wrapText="1"/>
    </xf>
    <xf numFmtId="165" fontId="10" fillId="0" borderId="15" xfId="2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0" borderId="36" xfId="0" applyFont="1" applyBorder="1" applyAlignment="1" applyProtection="1">
      <alignment horizontal="center" vertical="center" wrapText="1"/>
    </xf>
    <xf numFmtId="165" fontId="10" fillId="0" borderId="36" xfId="2" applyFont="1" applyBorder="1" applyAlignment="1" applyProtection="1">
      <alignment horizontal="right"/>
    </xf>
    <xf numFmtId="0" fontId="6" fillId="0" borderId="0" xfId="0" applyFont="1" applyAlignment="1" applyProtection="1">
      <alignment horizontal="center" wrapText="1"/>
    </xf>
    <xf numFmtId="0" fontId="12" fillId="0" borderId="36" xfId="0" applyFont="1" applyBorder="1" applyAlignment="1" applyProtection="1">
      <alignment horizontal="center" wrapText="1"/>
    </xf>
    <xf numFmtId="0" fontId="9" fillId="5" borderId="25" xfId="0" applyFont="1" applyFill="1" applyBorder="1" applyProtection="1"/>
    <xf numFmtId="0" fontId="9" fillId="5" borderId="40" xfId="0" applyFont="1" applyFill="1" applyBorder="1" applyProtection="1"/>
    <xf numFmtId="0" fontId="12" fillId="0" borderId="24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165" fontId="10" fillId="0" borderId="24" xfId="2" applyFont="1" applyBorder="1" applyAlignment="1" applyProtection="1">
      <alignment horizontal="right"/>
    </xf>
    <xf numFmtId="0" fontId="1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 indent="1"/>
    </xf>
    <xf numFmtId="0" fontId="17" fillId="3" borderId="0" xfId="0" applyFont="1" applyFill="1" applyBorder="1" applyAlignment="1" applyProtection="1">
      <alignment horizontal="left" wrapText="1" indent="1"/>
    </xf>
    <xf numFmtId="0" fontId="6" fillId="3" borderId="0" xfId="0" applyFont="1" applyFill="1" applyBorder="1" applyAlignment="1" applyProtection="1">
      <alignment wrapText="1"/>
    </xf>
    <xf numFmtId="0" fontId="3" fillId="6" borderId="15" xfId="0" applyFont="1" applyFill="1" applyBorder="1" applyAlignment="1" applyProtection="1">
      <alignment horizontal="left"/>
    </xf>
    <xf numFmtId="0" fontId="4" fillId="6" borderId="15" xfId="0" applyFont="1" applyFill="1" applyBorder="1" applyProtection="1"/>
    <xf numFmtId="0" fontId="4" fillId="6" borderId="36" xfId="0" applyFont="1" applyFill="1" applyBorder="1" applyProtection="1"/>
    <xf numFmtId="0" fontId="10" fillId="0" borderId="33" xfId="0" applyFont="1" applyBorder="1" applyAlignment="1" applyProtection="1">
      <alignment horizontal="left" wrapText="1"/>
    </xf>
    <xf numFmtId="0" fontId="10" fillId="0" borderId="30" xfId="0" applyFont="1" applyBorder="1" applyAlignment="1" applyProtection="1">
      <alignment horizontal="left" wrapText="1"/>
    </xf>
    <xf numFmtId="0" fontId="10" fillId="0" borderId="15" xfId="0" applyFont="1" applyBorder="1" applyAlignment="1" applyProtection="1">
      <alignment horizontal="left" wrapText="1"/>
    </xf>
    <xf numFmtId="0" fontId="5" fillId="6" borderId="35" xfId="0" applyFont="1" applyFill="1" applyBorder="1" applyAlignment="1" applyProtection="1">
      <alignment horizontal="left"/>
    </xf>
    <xf numFmtId="0" fontId="5" fillId="6" borderId="15" xfId="0" applyFont="1" applyFill="1" applyBorder="1" applyAlignment="1" applyProtection="1">
      <alignment horizontal="left"/>
    </xf>
    <xf numFmtId="0" fontId="12" fillId="0" borderId="15" xfId="0" applyFont="1" applyBorder="1" applyAlignment="1" applyProtection="1">
      <alignment vertical="center" wrapText="1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2" fillId="0" borderId="37" xfId="0" applyFont="1" applyBorder="1" applyAlignment="1" applyProtection="1">
      <alignment horizontal="left" vertical="center" wrapText="1"/>
    </xf>
    <xf numFmtId="0" fontId="12" fillId="0" borderId="30" xfId="0" applyFont="1" applyBorder="1" applyAlignment="1" applyProtection="1">
      <alignment horizontal="left" vertical="center" wrapText="1"/>
    </xf>
    <xf numFmtId="0" fontId="5" fillId="6" borderId="37" xfId="0" applyFont="1" applyFill="1" applyBorder="1" applyAlignment="1" applyProtection="1">
      <alignment horizontal="left"/>
    </xf>
    <xf numFmtId="0" fontId="5" fillId="6" borderId="30" xfId="0" applyFont="1" applyFill="1" applyBorder="1" applyAlignment="1" applyProtection="1">
      <alignment horizontal="left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12" fillId="0" borderId="33" xfId="0" applyFont="1" applyBorder="1" applyAlignment="1" applyProtection="1">
      <alignment horizontal="left" wrapText="1"/>
    </xf>
    <xf numFmtId="0" fontId="12" fillId="0" borderId="34" xfId="0" applyFont="1" applyBorder="1" applyAlignment="1" applyProtection="1">
      <alignment horizontal="left" wrapText="1"/>
    </xf>
    <xf numFmtId="0" fontId="12" fillId="0" borderId="30" xfId="0" applyFont="1" applyBorder="1" applyAlignment="1" applyProtection="1">
      <alignment horizontal="left" wrapText="1"/>
    </xf>
    <xf numFmtId="0" fontId="12" fillId="0" borderId="24" xfId="0" applyFont="1" applyBorder="1" applyAlignment="1" applyProtection="1">
      <alignment horizontal="left" wrapText="1"/>
    </xf>
    <xf numFmtId="0" fontId="10" fillId="0" borderId="24" xfId="0" applyFont="1" applyBorder="1" applyAlignment="1" applyProtection="1">
      <alignment horizontal="left" wrapText="1"/>
    </xf>
    <xf numFmtId="0" fontId="12" fillId="0" borderId="35" xfId="0" applyFont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left" wrapText="1"/>
    </xf>
    <xf numFmtId="0" fontId="10" fillId="0" borderId="35" xfId="0" applyFont="1" applyBorder="1" applyAlignment="1" applyProtection="1">
      <alignment horizontal="left" wrapText="1"/>
    </xf>
    <xf numFmtId="0" fontId="12" fillId="5" borderId="39" xfId="0" applyFont="1" applyFill="1" applyBorder="1" applyAlignment="1" applyProtection="1">
      <alignment horizontal="left"/>
    </xf>
    <xf numFmtId="0" fontId="12" fillId="5" borderId="38" xfId="0" applyFont="1" applyFill="1" applyBorder="1" applyAlignment="1" applyProtection="1">
      <alignment horizontal="left"/>
    </xf>
    <xf numFmtId="0" fontId="8" fillId="4" borderId="0" xfId="0" applyFont="1" applyFill="1" applyAlignment="1" applyProtection="1">
      <alignment horizontal="left" vertical="center" wrapText="1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1" fontId="10" fillId="0" borderId="16" xfId="0" applyNumberFormat="1" applyFont="1" applyBorder="1" applyAlignment="1" applyProtection="1">
      <alignment horizontal="left" vertical="top" wrapText="1"/>
      <protection locked="0"/>
    </xf>
    <xf numFmtId="1" fontId="10" fillId="0" borderId="17" xfId="0" applyNumberFormat="1" applyFont="1" applyBorder="1" applyAlignment="1" applyProtection="1">
      <alignment horizontal="left" vertical="top" wrapText="1"/>
      <protection locked="0"/>
    </xf>
    <xf numFmtId="1" fontId="10" fillId="0" borderId="18" xfId="0" applyNumberFormat="1" applyFont="1" applyBorder="1" applyAlignment="1" applyProtection="1">
      <alignment horizontal="left" vertical="top" wrapText="1"/>
      <protection locked="0"/>
    </xf>
    <xf numFmtId="1" fontId="10" fillId="0" borderId="21" xfId="0" applyNumberFormat="1" applyFont="1" applyBorder="1" applyAlignment="1" applyProtection="1">
      <alignment horizontal="left" vertical="top" wrapText="1"/>
      <protection locked="0"/>
    </xf>
    <xf numFmtId="1" fontId="10" fillId="0" borderId="22" xfId="0" applyNumberFormat="1" applyFont="1" applyBorder="1" applyAlignment="1" applyProtection="1">
      <alignment horizontal="left" vertical="top" wrapText="1"/>
      <protection locked="0"/>
    </xf>
    <xf numFmtId="1" fontId="10" fillId="0" borderId="23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1" fontId="6" fillId="0" borderId="14" xfId="0" applyNumberFormat="1" applyFont="1" applyBorder="1" applyAlignment="1" applyProtection="1">
      <alignment horizontal="left" vertical="top" wrapText="1"/>
      <protection locked="0"/>
    </xf>
    <xf numFmtId="1" fontId="6" fillId="0" borderId="14" xfId="0" applyNumberFormat="1" applyFont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/>
    </xf>
    <xf numFmtId="0" fontId="2" fillId="0" borderId="19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20" xfId="3" applyBorder="1" applyAlignment="1">
      <alignment horizontal="center"/>
    </xf>
    <xf numFmtId="0" fontId="12" fillId="4" borderId="35" xfId="0" applyFont="1" applyFill="1" applyBorder="1" applyAlignment="1" applyProtection="1">
      <alignment horizontal="left" wrapText="1"/>
    </xf>
    <xf numFmtId="0" fontId="12" fillId="4" borderId="15" xfId="0" applyFont="1" applyFill="1" applyBorder="1" applyAlignment="1" applyProtection="1">
      <alignment horizontal="left" wrapText="1"/>
    </xf>
    <xf numFmtId="0" fontId="10" fillId="0" borderId="35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left"/>
    </xf>
    <xf numFmtId="0" fontId="12" fillId="0" borderId="33" xfId="0" applyFont="1" applyBorder="1" applyAlignment="1" applyProtection="1">
      <alignment vertical="center" wrapText="1"/>
    </xf>
    <xf numFmtId="0" fontId="12" fillId="0" borderId="30" xfId="0" applyFont="1" applyBorder="1" applyAlignment="1" applyProtection="1">
      <alignment vertical="center" wrapText="1"/>
    </xf>
    <xf numFmtId="0" fontId="5" fillId="6" borderId="33" xfId="0" applyFont="1" applyFill="1" applyBorder="1" applyAlignment="1" applyProtection="1">
      <alignment horizontal="left"/>
    </xf>
    <xf numFmtId="0" fontId="12" fillId="0" borderId="33" xfId="0" applyFont="1" applyBorder="1" applyAlignment="1" applyProtection="1">
      <alignment horizontal="left" vertical="center" wrapText="1"/>
    </xf>
  </cellXfs>
  <cellStyles count="4">
    <cellStyle name="Link" xfId="3" builtinId="8"/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5F5F5F"/>
      <color rgb="FF007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106</xdr:row>
      <xdr:rowOff>0</xdr:rowOff>
    </xdr:from>
    <xdr:to>
      <xdr:col>2</xdr:col>
      <xdr:colOff>2000250</xdr:colOff>
      <xdr:row>107</xdr:row>
      <xdr:rowOff>1</xdr:rowOff>
    </xdr:to>
    <xdr:pic>
      <xdr:nvPicPr>
        <xdr:cNvPr id="1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50114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107</xdr:row>
      <xdr:rowOff>9525</xdr:rowOff>
    </xdr:from>
    <xdr:to>
      <xdr:col>2</xdr:col>
      <xdr:colOff>2000250</xdr:colOff>
      <xdr:row>107</xdr:row>
      <xdr:rowOff>152400</xdr:rowOff>
    </xdr:to>
    <xdr:pic>
      <xdr:nvPicPr>
        <xdr:cNvPr id="1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15182850"/>
          <a:ext cx="276225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108</xdr:row>
      <xdr:rowOff>0</xdr:rowOff>
    </xdr:from>
    <xdr:to>
      <xdr:col>2</xdr:col>
      <xdr:colOff>2000250</xdr:colOff>
      <xdr:row>108</xdr:row>
      <xdr:rowOff>152400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15335250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109</xdr:row>
      <xdr:rowOff>0</xdr:rowOff>
    </xdr:from>
    <xdr:to>
      <xdr:col>2</xdr:col>
      <xdr:colOff>2000250</xdr:colOff>
      <xdr:row>110</xdr:row>
      <xdr:rowOff>1</xdr:rowOff>
    </xdr:to>
    <xdr:pic>
      <xdr:nvPicPr>
        <xdr:cNvPr id="1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5497175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110</xdr:row>
      <xdr:rowOff>9525</xdr:rowOff>
    </xdr:from>
    <xdr:to>
      <xdr:col>2</xdr:col>
      <xdr:colOff>2000250</xdr:colOff>
      <xdr:row>111</xdr:row>
      <xdr:rowOff>1058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95625" y="15668625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111</xdr:row>
      <xdr:rowOff>9525</xdr:rowOff>
    </xdr:from>
    <xdr:to>
      <xdr:col>2</xdr:col>
      <xdr:colOff>2000250</xdr:colOff>
      <xdr:row>112</xdr:row>
      <xdr:rowOff>9525</xdr:rowOff>
    </xdr:to>
    <xdr:pic>
      <xdr:nvPicPr>
        <xdr:cNvPr id="13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95625" y="158305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gi-byen.filecamp.com/s/iyqWvzbsM1nNcSNJ/fi" TargetMode="External"/><Relationship Id="rId2" Type="http://schemas.openxmlformats.org/officeDocument/2006/relationships/hyperlink" Target="https://cdn-colorcode-dk.s3.amazonaws.com/dgi/Messekatalog_Oeksnehallen%202020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7"/>
  <sheetViews>
    <sheetView showGridLines="0" tabSelected="1" view="pageBreakPreview" topLeftCell="A16" zoomScaleNormal="120" zoomScaleSheetLayoutView="100" workbookViewId="0">
      <selection activeCell="C39" sqref="C39"/>
    </sheetView>
  </sheetViews>
  <sheetFormatPr defaultColWidth="9.140625" defaultRowHeight="12.75" x14ac:dyDescent="0.2"/>
  <cols>
    <col min="1" max="1" width="2.85546875" style="1" customWidth="1"/>
    <col min="2" max="2" width="11.140625" style="1" customWidth="1"/>
    <col min="3" max="3" width="76.28515625" style="1" customWidth="1"/>
    <col min="4" max="4" width="11.28515625" style="1" customWidth="1"/>
    <col min="5" max="5" width="20.42578125" style="1" customWidth="1"/>
    <col min="6" max="6" width="18.140625" style="1" customWidth="1"/>
    <col min="7" max="7" width="2.85546875" style="1" hidden="1" customWidth="1"/>
    <col min="8" max="8" width="2.7109375" style="1" hidden="1" customWidth="1"/>
    <col min="9" max="9" width="0" style="1" hidden="1" customWidth="1"/>
    <col min="10" max="10" width="9.140625" style="1"/>
    <col min="11" max="11" width="8.140625" style="1" customWidth="1"/>
    <col min="12" max="16384" width="9.140625" style="1"/>
  </cols>
  <sheetData>
    <row r="2" spans="2:7" ht="27" x14ac:dyDescent="0.35">
      <c r="B2" s="2" t="s">
        <v>39</v>
      </c>
    </row>
    <row r="3" spans="2:7" ht="38.25" customHeight="1" x14ac:dyDescent="0.2">
      <c r="B3" s="146" t="s">
        <v>176</v>
      </c>
      <c r="C3" s="146"/>
    </row>
    <row r="4" spans="2:7" x14ac:dyDescent="0.2">
      <c r="B4" s="3"/>
    </row>
    <row r="5" spans="2:7" ht="12.75" customHeight="1" x14ac:dyDescent="0.2">
      <c r="B5" s="147" t="s">
        <v>7</v>
      </c>
      <c r="C5" s="147"/>
      <c r="D5" s="147"/>
      <c r="E5" s="166" t="s">
        <v>9</v>
      </c>
      <c r="F5" s="167"/>
    </row>
    <row r="6" spans="2:7" x14ac:dyDescent="0.2">
      <c r="B6" s="147"/>
      <c r="C6" s="147"/>
      <c r="D6" s="147"/>
      <c r="E6" s="167"/>
      <c r="F6" s="167"/>
    </row>
    <row r="7" spans="2:7" ht="12.75" customHeight="1" x14ac:dyDescent="0.2">
      <c r="B7" s="147" t="s">
        <v>17</v>
      </c>
      <c r="C7" s="147"/>
      <c r="D7" s="147"/>
      <c r="E7" s="166" t="s">
        <v>10</v>
      </c>
      <c r="F7" s="167"/>
    </row>
    <row r="8" spans="2:7" ht="12.75" customHeight="1" x14ac:dyDescent="0.2">
      <c r="B8" s="147"/>
      <c r="C8" s="147"/>
      <c r="D8" s="147"/>
      <c r="E8" s="167"/>
      <c r="F8" s="167"/>
    </row>
    <row r="9" spans="2:7" ht="12.75" customHeight="1" x14ac:dyDescent="0.2">
      <c r="B9" s="148" t="s">
        <v>8</v>
      </c>
      <c r="C9" s="149"/>
      <c r="D9" s="150"/>
      <c r="E9" s="166" t="s">
        <v>11</v>
      </c>
      <c r="F9" s="167"/>
    </row>
    <row r="10" spans="2:7" ht="12.75" customHeight="1" x14ac:dyDescent="0.2">
      <c r="B10" s="151"/>
      <c r="C10" s="152"/>
      <c r="D10" s="153"/>
      <c r="E10" s="167"/>
      <c r="F10" s="167"/>
    </row>
    <row r="11" spans="2:7" x14ac:dyDescent="0.2">
      <c r="B11" s="154" t="s">
        <v>53</v>
      </c>
      <c r="C11" s="155"/>
      <c r="D11" s="156"/>
      <c r="E11" s="166" t="s">
        <v>12</v>
      </c>
      <c r="F11" s="167"/>
    </row>
    <row r="12" spans="2:7" ht="12.75" customHeight="1" x14ac:dyDescent="0.2">
      <c r="B12" s="157"/>
      <c r="C12" s="158"/>
      <c r="D12" s="159"/>
      <c r="E12" s="167"/>
      <c r="F12" s="167"/>
    </row>
    <row r="13" spans="2:7" x14ac:dyDescent="0.2">
      <c r="B13" s="160" t="s">
        <v>42</v>
      </c>
      <c r="C13" s="161"/>
      <c r="D13" s="162"/>
      <c r="E13" s="168" t="s">
        <v>38</v>
      </c>
      <c r="F13" s="169"/>
    </row>
    <row r="14" spans="2:7" ht="12.75" customHeight="1" x14ac:dyDescent="0.2">
      <c r="B14" s="163"/>
      <c r="C14" s="164"/>
      <c r="D14" s="165"/>
      <c r="E14" s="169"/>
      <c r="F14" s="169"/>
    </row>
    <row r="15" spans="2:7" ht="12.75" customHeight="1" x14ac:dyDescent="0.2">
      <c r="B15" s="4"/>
      <c r="C15" s="4"/>
    </row>
    <row r="16" spans="2:7" s="5" customFormat="1" ht="15" x14ac:dyDescent="0.2">
      <c r="B16" s="173" t="s">
        <v>177</v>
      </c>
      <c r="C16" s="174"/>
      <c r="D16" s="174"/>
      <c r="E16" s="174"/>
      <c r="F16" s="175"/>
      <c r="G16" s="6"/>
    </row>
    <row r="17" spans="2:12" x14ac:dyDescent="0.2">
      <c r="B17" s="176" t="s">
        <v>178</v>
      </c>
      <c r="C17" s="177"/>
      <c r="D17" s="177"/>
      <c r="E17" s="177"/>
      <c r="F17" s="178"/>
    </row>
    <row r="18" spans="2:12" x14ac:dyDescent="0.2">
      <c r="B18" s="176" t="s">
        <v>89</v>
      </c>
      <c r="C18" s="177"/>
      <c r="D18" s="177"/>
      <c r="E18" s="177"/>
      <c r="F18" s="178"/>
      <c r="G18" s="7"/>
    </row>
    <row r="19" spans="2:12" x14ac:dyDescent="0.2">
      <c r="B19" s="176" t="s">
        <v>68</v>
      </c>
      <c r="C19" s="177"/>
      <c r="D19" s="177"/>
      <c r="E19" s="177"/>
      <c r="F19" s="178"/>
      <c r="G19" s="7"/>
    </row>
    <row r="20" spans="2:12" x14ac:dyDescent="0.2">
      <c r="B20" s="182" t="s">
        <v>175</v>
      </c>
      <c r="C20" s="183"/>
      <c r="D20" s="183"/>
      <c r="E20" s="183"/>
      <c r="F20" s="184"/>
      <c r="G20" s="7"/>
    </row>
    <row r="21" spans="2:12" ht="12.75" customHeight="1" x14ac:dyDescent="0.2">
      <c r="B21" s="179" t="s">
        <v>54</v>
      </c>
      <c r="C21" s="180"/>
      <c r="D21" s="180"/>
      <c r="E21" s="180"/>
      <c r="F21" s="181"/>
      <c r="G21" s="6"/>
    </row>
    <row r="22" spans="2:12" ht="3" customHeight="1" x14ac:dyDescent="0.2">
      <c r="B22" s="8"/>
      <c r="C22" s="9"/>
      <c r="D22" s="9"/>
      <c r="E22" s="9"/>
      <c r="F22" s="9"/>
      <c r="G22" s="9"/>
    </row>
    <row r="23" spans="2:12" ht="15.95" customHeight="1" x14ac:dyDescent="0.2">
      <c r="B23" s="8"/>
      <c r="C23" s="9"/>
      <c r="D23" s="9"/>
      <c r="E23" s="9"/>
      <c r="F23" s="9"/>
      <c r="G23" s="9"/>
    </row>
    <row r="24" spans="2:12" x14ac:dyDescent="0.2">
      <c r="B24" s="115" t="s">
        <v>182</v>
      </c>
      <c r="C24" s="115"/>
      <c r="D24" s="115"/>
      <c r="E24" s="115"/>
      <c r="F24" s="115"/>
      <c r="G24" s="9"/>
    </row>
    <row r="25" spans="2:12" x14ac:dyDescent="0.2">
      <c r="B25" s="10" t="s">
        <v>183</v>
      </c>
      <c r="C25" s="11" t="s">
        <v>184</v>
      </c>
      <c r="D25" s="10"/>
      <c r="E25" s="12"/>
      <c r="F25" s="10"/>
      <c r="G25" s="9"/>
    </row>
    <row r="26" spans="2:12" x14ac:dyDescent="0.2">
      <c r="B26" s="13" t="s">
        <v>189</v>
      </c>
      <c r="C26" s="14" t="s">
        <v>190</v>
      </c>
      <c r="D26" s="15"/>
      <c r="E26" s="16"/>
      <c r="F26" s="16"/>
      <c r="G26" s="9"/>
    </row>
    <row r="27" spans="2:12" x14ac:dyDescent="0.2">
      <c r="B27" s="13" t="s">
        <v>185</v>
      </c>
      <c r="C27" s="14" t="s">
        <v>188</v>
      </c>
      <c r="D27" s="15"/>
      <c r="E27" s="16"/>
      <c r="F27" s="16"/>
      <c r="G27" s="9"/>
    </row>
    <row r="28" spans="2:12" x14ac:dyDescent="0.2">
      <c r="B28" s="13" t="s">
        <v>187</v>
      </c>
      <c r="C28" s="14" t="s">
        <v>186</v>
      </c>
      <c r="D28" s="15"/>
      <c r="E28" s="16"/>
      <c r="F28" s="16"/>
      <c r="G28" s="9"/>
    </row>
    <row r="29" spans="2:12" x14ac:dyDescent="0.2">
      <c r="B29" s="13" t="s">
        <v>191</v>
      </c>
      <c r="C29" s="14" t="s">
        <v>194</v>
      </c>
      <c r="D29" s="15"/>
      <c r="E29" s="16"/>
      <c r="F29" s="16"/>
      <c r="G29" s="9"/>
    </row>
    <row r="30" spans="2:12" x14ac:dyDescent="0.2">
      <c r="B30" s="13" t="s">
        <v>192</v>
      </c>
      <c r="C30" s="14" t="s">
        <v>195</v>
      </c>
      <c r="D30" s="15"/>
      <c r="E30" s="16"/>
      <c r="F30" s="16"/>
      <c r="G30" s="9"/>
    </row>
    <row r="31" spans="2:12" x14ac:dyDescent="0.2">
      <c r="B31" s="13" t="s">
        <v>193</v>
      </c>
      <c r="C31" s="14" t="s">
        <v>196</v>
      </c>
      <c r="D31" s="15"/>
      <c r="E31" s="16"/>
      <c r="F31" s="16"/>
      <c r="G31" s="9"/>
    </row>
    <row r="32" spans="2:12" x14ac:dyDescent="0.2">
      <c r="B32" s="17"/>
      <c r="C32" s="18"/>
      <c r="D32" s="19"/>
      <c r="E32" s="20"/>
      <c r="F32" s="21"/>
      <c r="L32" s="1" t="s">
        <v>91</v>
      </c>
    </row>
    <row r="33" spans="2:8" x14ac:dyDescent="0.2">
      <c r="B33" s="115" t="s">
        <v>45</v>
      </c>
      <c r="C33" s="115"/>
      <c r="D33" s="115"/>
      <c r="E33" s="115"/>
      <c r="F33" s="115"/>
    </row>
    <row r="34" spans="2:8" x14ac:dyDescent="0.2">
      <c r="B34" s="10" t="s">
        <v>0</v>
      </c>
      <c r="C34" s="11" t="s">
        <v>1</v>
      </c>
      <c r="D34" s="10" t="s">
        <v>2</v>
      </c>
      <c r="E34" s="12" t="s">
        <v>90</v>
      </c>
      <c r="F34" s="10" t="s">
        <v>3</v>
      </c>
      <c r="H34" s="22"/>
    </row>
    <row r="35" spans="2:8" x14ac:dyDescent="0.2">
      <c r="B35" s="23">
        <v>1000</v>
      </c>
      <c r="C35" s="24" t="s">
        <v>197</v>
      </c>
      <c r="D35" s="25"/>
      <c r="E35" s="26">
        <v>836</v>
      </c>
      <c r="F35" s="26">
        <f t="shared" ref="F35:F42" si="0">E35*D35</f>
        <v>0</v>
      </c>
    </row>
    <row r="36" spans="2:8" x14ac:dyDescent="0.2">
      <c r="B36" s="23">
        <v>1010</v>
      </c>
      <c r="C36" s="24" t="s">
        <v>58</v>
      </c>
      <c r="D36" s="25"/>
      <c r="E36" s="26">
        <v>3083.2</v>
      </c>
      <c r="F36" s="26">
        <f t="shared" si="0"/>
        <v>0</v>
      </c>
    </row>
    <row r="37" spans="2:8" x14ac:dyDescent="0.2">
      <c r="B37" s="23">
        <v>1020</v>
      </c>
      <c r="C37" s="24" t="s">
        <v>59</v>
      </c>
      <c r="D37" s="25"/>
      <c r="E37" s="26">
        <v>6271.2</v>
      </c>
      <c r="F37" s="26">
        <f t="shared" si="0"/>
        <v>0</v>
      </c>
    </row>
    <row r="38" spans="2:8" x14ac:dyDescent="0.2">
      <c r="B38" s="23">
        <v>1030</v>
      </c>
      <c r="C38" s="24" t="s">
        <v>26</v>
      </c>
      <c r="D38" s="25"/>
      <c r="E38" s="26">
        <v>7847.2</v>
      </c>
      <c r="F38" s="26">
        <f t="shared" si="0"/>
        <v>0</v>
      </c>
    </row>
    <row r="39" spans="2:8" x14ac:dyDescent="0.2">
      <c r="B39" s="23">
        <v>1200</v>
      </c>
      <c r="C39" s="24" t="s">
        <v>198</v>
      </c>
      <c r="D39" s="27"/>
      <c r="E39" s="26">
        <v>952</v>
      </c>
      <c r="F39" s="26">
        <f>E39*D39</f>
        <v>0</v>
      </c>
    </row>
    <row r="40" spans="2:8" x14ac:dyDescent="0.2">
      <c r="B40" s="23">
        <v>1035</v>
      </c>
      <c r="C40" s="24" t="s">
        <v>92</v>
      </c>
      <c r="D40" s="25"/>
      <c r="E40" s="26">
        <v>311.2</v>
      </c>
      <c r="F40" s="26">
        <f t="shared" si="0"/>
        <v>0</v>
      </c>
    </row>
    <row r="41" spans="2:8" ht="25.5" x14ac:dyDescent="0.2">
      <c r="B41" s="28">
        <v>1040</v>
      </c>
      <c r="C41" s="24" t="s">
        <v>165</v>
      </c>
      <c r="D41" s="25"/>
      <c r="E41" s="26">
        <v>2124</v>
      </c>
      <c r="F41" s="26">
        <f t="shared" si="0"/>
        <v>0</v>
      </c>
    </row>
    <row r="42" spans="2:8" x14ac:dyDescent="0.2">
      <c r="B42" s="23">
        <v>1050</v>
      </c>
      <c r="C42" s="24" t="s">
        <v>93</v>
      </c>
      <c r="D42" s="25"/>
      <c r="E42" s="26">
        <v>608</v>
      </c>
      <c r="F42" s="26">
        <f t="shared" si="0"/>
        <v>0</v>
      </c>
    </row>
    <row r="43" spans="2:8" x14ac:dyDescent="0.2">
      <c r="B43" s="17"/>
      <c r="C43" s="18"/>
      <c r="D43" s="19"/>
      <c r="E43" s="20"/>
      <c r="F43" s="20"/>
    </row>
    <row r="44" spans="2:8" x14ac:dyDescent="0.2">
      <c r="B44" s="115" t="s">
        <v>5</v>
      </c>
      <c r="C44" s="115"/>
      <c r="D44" s="115"/>
      <c r="E44" s="115"/>
      <c r="F44" s="115"/>
    </row>
    <row r="45" spans="2:8" x14ac:dyDescent="0.2">
      <c r="B45" s="10" t="s">
        <v>0</v>
      </c>
      <c r="C45" s="11" t="s">
        <v>1</v>
      </c>
      <c r="D45" s="10" t="s">
        <v>2</v>
      </c>
      <c r="E45" s="12" t="s">
        <v>90</v>
      </c>
      <c r="F45" s="10" t="s">
        <v>3</v>
      </c>
    </row>
    <row r="46" spans="2:8" x14ac:dyDescent="0.2">
      <c r="B46" s="23">
        <v>1400</v>
      </c>
      <c r="C46" s="24" t="s">
        <v>94</v>
      </c>
      <c r="D46" s="27"/>
      <c r="E46" s="26">
        <v>3230.2</v>
      </c>
      <c r="F46" s="26">
        <f>E46*D46</f>
        <v>0</v>
      </c>
    </row>
    <row r="47" spans="2:8" x14ac:dyDescent="0.2">
      <c r="B47" s="23">
        <v>1410</v>
      </c>
      <c r="C47" s="24" t="s">
        <v>43</v>
      </c>
      <c r="D47" s="27"/>
      <c r="E47" s="26">
        <v>3768.2</v>
      </c>
      <c r="F47" s="26">
        <f>E47*D47</f>
        <v>0</v>
      </c>
    </row>
    <row r="48" spans="2:8" ht="25.5" x14ac:dyDescent="0.2">
      <c r="B48" s="28">
        <v>1420</v>
      </c>
      <c r="C48" s="24" t="s">
        <v>173</v>
      </c>
      <c r="D48" s="27"/>
      <c r="E48" s="26">
        <v>2856</v>
      </c>
      <c r="F48" s="26">
        <f>E48*D48</f>
        <v>0</v>
      </c>
    </row>
    <row r="49" spans="2:6" ht="25.5" x14ac:dyDescent="0.2">
      <c r="B49" s="23">
        <v>1440</v>
      </c>
      <c r="C49" s="24" t="s">
        <v>174</v>
      </c>
      <c r="D49" s="27"/>
      <c r="E49" s="26">
        <v>3680</v>
      </c>
      <c r="F49" s="26">
        <f>E49*D49</f>
        <v>0</v>
      </c>
    </row>
    <row r="51" spans="2:6" x14ac:dyDescent="0.2">
      <c r="B51" s="115" t="s">
        <v>48</v>
      </c>
      <c r="C51" s="115"/>
      <c r="D51" s="115"/>
      <c r="E51" s="115"/>
      <c r="F51" s="115"/>
    </row>
    <row r="52" spans="2:6" ht="13.5" customHeight="1" x14ac:dyDescent="0.2">
      <c r="B52" s="10" t="s">
        <v>0</v>
      </c>
      <c r="C52" s="11" t="s">
        <v>1</v>
      </c>
      <c r="D52" s="10" t="s">
        <v>2</v>
      </c>
      <c r="E52" s="12" t="s">
        <v>90</v>
      </c>
      <c r="F52" s="10" t="s">
        <v>3</v>
      </c>
    </row>
    <row r="53" spans="2:6" ht="13.5" customHeight="1" x14ac:dyDescent="0.2">
      <c r="B53" s="23">
        <v>1100</v>
      </c>
      <c r="C53" s="24" t="s">
        <v>129</v>
      </c>
      <c r="D53" s="27"/>
      <c r="E53" s="26">
        <v>237.6</v>
      </c>
      <c r="F53" s="26">
        <f t="shared" ref="F53:F55" si="1">E53*D53</f>
        <v>0</v>
      </c>
    </row>
    <row r="54" spans="2:6" ht="13.5" customHeight="1" x14ac:dyDescent="0.2">
      <c r="B54" s="13">
        <v>1150</v>
      </c>
      <c r="C54" s="14" t="s">
        <v>46</v>
      </c>
      <c r="D54" s="15"/>
      <c r="E54" s="16">
        <v>380</v>
      </c>
      <c r="F54" s="16">
        <f>E54*D54</f>
        <v>0</v>
      </c>
    </row>
    <row r="55" spans="2:6" ht="13.5" customHeight="1" x14ac:dyDescent="0.2">
      <c r="B55" s="13">
        <v>1120</v>
      </c>
      <c r="C55" s="14" t="s">
        <v>130</v>
      </c>
      <c r="D55" s="15"/>
      <c r="E55" s="16">
        <v>0</v>
      </c>
      <c r="F55" s="16">
        <f t="shared" si="1"/>
        <v>0</v>
      </c>
    </row>
    <row r="57" spans="2:6" x14ac:dyDescent="0.2">
      <c r="B57" s="115" t="s">
        <v>47</v>
      </c>
      <c r="C57" s="115"/>
      <c r="D57" s="115"/>
      <c r="E57" s="115"/>
      <c r="F57" s="115"/>
    </row>
    <row r="58" spans="2:6" x14ac:dyDescent="0.2">
      <c r="B58" s="29" t="s">
        <v>0</v>
      </c>
      <c r="C58" s="30" t="s">
        <v>1</v>
      </c>
      <c r="D58" s="29" t="s">
        <v>2</v>
      </c>
      <c r="E58" s="12" t="s">
        <v>90</v>
      </c>
      <c r="F58" s="29" t="s">
        <v>3</v>
      </c>
    </row>
    <row r="59" spans="2:6" x14ac:dyDescent="0.2">
      <c r="B59" s="31">
        <v>1141</v>
      </c>
      <c r="C59" s="14" t="s">
        <v>95</v>
      </c>
      <c r="D59" s="15"/>
      <c r="E59" s="16">
        <v>680</v>
      </c>
      <c r="F59" s="16">
        <f t="shared" ref="F59" si="2">E59*D59</f>
        <v>0</v>
      </c>
    </row>
    <row r="60" spans="2:6" x14ac:dyDescent="0.2">
      <c r="B60" s="13">
        <v>1142</v>
      </c>
      <c r="C60" s="14" t="s">
        <v>96</v>
      </c>
      <c r="D60" s="15"/>
      <c r="E60" s="16">
        <v>1000</v>
      </c>
      <c r="F60" s="16">
        <f>E60*D60</f>
        <v>0</v>
      </c>
    </row>
    <row r="62" spans="2:6" x14ac:dyDescent="0.2">
      <c r="B62" s="115" t="s">
        <v>41</v>
      </c>
      <c r="C62" s="115"/>
      <c r="D62" s="115"/>
      <c r="E62" s="115"/>
      <c r="F62" s="115"/>
    </row>
    <row r="63" spans="2:6" x14ac:dyDescent="0.2">
      <c r="B63" s="10" t="s">
        <v>0</v>
      </c>
      <c r="C63" s="32" t="s">
        <v>1</v>
      </c>
      <c r="D63" s="10" t="s">
        <v>2</v>
      </c>
      <c r="E63" s="12" t="s">
        <v>90</v>
      </c>
      <c r="F63" s="10" t="s">
        <v>3</v>
      </c>
    </row>
    <row r="64" spans="2:6" x14ac:dyDescent="0.2">
      <c r="B64" s="23">
        <v>1500</v>
      </c>
      <c r="C64" s="14" t="s">
        <v>75</v>
      </c>
      <c r="D64" s="27"/>
      <c r="E64" s="26">
        <v>410.4</v>
      </c>
      <c r="F64" s="26">
        <f t="shared" ref="F64:F72" si="3">E64*D64</f>
        <v>0</v>
      </c>
    </row>
    <row r="65" spans="2:7" x14ac:dyDescent="0.2">
      <c r="B65" s="23">
        <v>1501</v>
      </c>
      <c r="C65" s="14" t="s">
        <v>74</v>
      </c>
      <c r="D65" s="27"/>
      <c r="E65" s="26">
        <v>410.4</v>
      </c>
      <c r="F65" s="26">
        <f t="shared" si="3"/>
        <v>0</v>
      </c>
    </row>
    <row r="66" spans="2:7" x14ac:dyDescent="0.2">
      <c r="B66" s="23">
        <v>1503</v>
      </c>
      <c r="C66" s="14" t="s">
        <v>76</v>
      </c>
      <c r="D66" s="27"/>
      <c r="E66" s="26">
        <v>410.4</v>
      </c>
      <c r="F66" s="26">
        <f t="shared" si="3"/>
        <v>0</v>
      </c>
    </row>
    <row r="67" spans="2:7" x14ac:dyDescent="0.2">
      <c r="B67" s="23">
        <v>1504</v>
      </c>
      <c r="C67" s="24" t="s">
        <v>77</v>
      </c>
      <c r="D67" s="27"/>
      <c r="E67" s="26">
        <v>425</v>
      </c>
      <c r="F67" s="26">
        <f t="shared" si="3"/>
        <v>0</v>
      </c>
      <c r="G67" s="33"/>
    </row>
    <row r="68" spans="2:7" x14ac:dyDescent="0.2">
      <c r="B68" s="23">
        <v>1505</v>
      </c>
      <c r="C68" s="24" t="s">
        <v>64</v>
      </c>
      <c r="D68" s="27"/>
      <c r="E68" s="26">
        <v>791.2</v>
      </c>
      <c r="F68" s="26">
        <f t="shared" si="3"/>
        <v>0</v>
      </c>
    </row>
    <row r="69" spans="2:7" x14ac:dyDescent="0.2">
      <c r="B69" s="23">
        <v>1508</v>
      </c>
      <c r="C69" s="24" t="s">
        <v>79</v>
      </c>
      <c r="D69" s="27"/>
      <c r="E69" s="26">
        <v>249</v>
      </c>
      <c r="F69" s="26">
        <f t="shared" si="3"/>
        <v>0</v>
      </c>
    </row>
    <row r="70" spans="2:7" x14ac:dyDescent="0.2">
      <c r="B70" s="23">
        <v>1509</v>
      </c>
      <c r="C70" s="24" t="s">
        <v>67</v>
      </c>
      <c r="D70" s="27"/>
      <c r="E70" s="26">
        <v>495</v>
      </c>
      <c r="F70" s="26">
        <f t="shared" si="3"/>
        <v>0</v>
      </c>
    </row>
    <row r="71" spans="2:7" x14ac:dyDescent="0.2">
      <c r="B71" s="23">
        <v>1510</v>
      </c>
      <c r="C71" s="14" t="s">
        <v>161</v>
      </c>
      <c r="D71" s="27"/>
      <c r="E71" s="26">
        <v>395</v>
      </c>
      <c r="F71" s="26">
        <f t="shared" si="3"/>
        <v>0</v>
      </c>
    </row>
    <row r="72" spans="2:7" x14ac:dyDescent="0.2">
      <c r="B72" s="23">
        <v>1518</v>
      </c>
      <c r="C72" s="14" t="s">
        <v>82</v>
      </c>
      <c r="D72" s="27"/>
      <c r="E72" s="26">
        <v>300</v>
      </c>
      <c r="F72" s="26">
        <f t="shared" si="3"/>
        <v>0</v>
      </c>
    </row>
    <row r="73" spans="2:7" hidden="1" x14ac:dyDescent="0.2">
      <c r="B73" s="23"/>
      <c r="C73" s="24"/>
      <c r="D73" s="27"/>
      <c r="E73" s="26"/>
      <c r="F73" s="26">
        <f t="shared" ref="F73:F75" si="4">E73*D73</f>
        <v>0</v>
      </c>
    </row>
    <row r="74" spans="2:7" hidden="1" x14ac:dyDescent="0.2">
      <c r="B74" s="23"/>
      <c r="C74" s="24"/>
      <c r="D74" s="27"/>
      <c r="E74" s="26"/>
      <c r="F74" s="26">
        <f t="shared" si="4"/>
        <v>0</v>
      </c>
    </row>
    <row r="75" spans="2:7" hidden="1" x14ac:dyDescent="0.2">
      <c r="B75" s="23"/>
      <c r="C75" s="24"/>
      <c r="D75" s="27"/>
      <c r="E75" s="26"/>
      <c r="F75" s="26">
        <f t="shared" si="4"/>
        <v>0</v>
      </c>
    </row>
    <row r="76" spans="2:7" hidden="1" x14ac:dyDescent="0.2">
      <c r="B76" s="23"/>
      <c r="C76" s="24"/>
      <c r="D76" s="27"/>
      <c r="E76" s="34"/>
      <c r="F76" s="34"/>
    </row>
    <row r="77" spans="2:7" x14ac:dyDescent="0.2">
      <c r="B77" s="23">
        <v>1519</v>
      </c>
      <c r="C77" s="24" t="s">
        <v>62</v>
      </c>
      <c r="D77" s="27"/>
      <c r="E77" s="26">
        <v>459.2</v>
      </c>
      <c r="F77" s="26">
        <f t="shared" ref="F77:F85" si="5">E77*D77</f>
        <v>0</v>
      </c>
    </row>
    <row r="78" spans="2:7" x14ac:dyDescent="0.2">
      <c r="B78" s="23">
        <v>1520</v>
      </c>
      <c r="C78" s="24" t="s">
        <v>78</v>
      </c>
      <c r="D78" s="27"/>
      <c r="E78" s="26">
        <v>128</v>
      </c>
      <c r="F78" s="26">
        <f t="shared" si="5"/>
        <v>0</v>
      </c>
    </row>
    <row r="79" spans="2:7" s="33" customFormat="1" x14ac:dyDescent="0.2">
      <c r="B79" s="23">
        <v>1521</v>
      </c>
      <c r="C79" s="14" t="s">
        <v>83</v>
      </c>
      <c r="D79" s="27"/>
      <c r="E79" s="26">
        <v>186.4</v>
      </c>
      <c r="F79" s="26">
        <f t="shared" si="5"/>
        <v>0</v>
      </c>
    </row>
    <row r="80" spans="2:7" x14ac:dyDescent="0.2">
      <c r="B80" s="23">
        <v>1530</v>
      </c>
      <c r="C80" s="14" t="s">
        <v>84</v>
      </c>
      <c r="D80" s="27"/>
      <c r="E80" s="26">
        <v>772</v>
      </c>
      <c r="F80" s="26">
        <f t="shared" si="5"/>
        <v>0</v>
      </c>
      <c r="G80" s="33"/>
    </row>
    <row r="81" spans="2:7" x14ac:dyDescent="0.2">
      <c r="B81" s="23">
        <v>1531</v>
      </c>
      <c r="C81" s="14" t="s">
        <v>85</v>
      </c>
      <c r="D81" s="27"/>
      <c r="E81" s="26">
        <v>772</v>
      </c>
      <c r="F81" s="26">
        <f t="shared" si="5"/>
        <v>0</v>
      </c>
      <c r="G81" s="33"/>
    </row>
    <row r="82" spans="2:7" x14ac:dyDescent="0.2">
      <c r="B82" s="23">
        <v>1532</v>
      </c>
      <c r="C82" s="14" t="s">
        <v>86</v>
      </c>
      <c r="D82" s="27"/>
      <c r="E82" s="26">
        <v>532</v>
      </c>
      <c r="F82" s="26">
        <f t="shared" si="5"/>
        <v>0</v>
      </c>
      <c r="G82" s="33"/>
    </row>
    <row r="83" spans="2:7" x14ac:dyDescent="0.2">
      <c r="B83" s="23">
        <v>1533</v>
      </c>
      <c r="C83" s="14" t="s">
        <v>87</v>
      </c>
      <c r="D83" s="27"/>
      <c r="E83" s="26">
        <v>532</v>
      </c>
      <c r="F83" s="26">
        <f t="shared" si="5"/>
        <v>0</v>
      </c>
      <c r="G83" s="33"/>
    </row>
    <row r="84" spans="2:7" x14ac:dyDescent="0.2">
      <c r="B84" s="23">
        <v>1534</v>
      </c>
      <c r="C84" s="14" t="s">
        <v>88</v>
      </c>
      <c r="D84" s="27"/>
      <c r="E84" s="26">
        <v>532</v>
      </c>
      <c r="F84" s="26">
        <f t="shared" si="5"/>
        <v>0</v>
      </c>
      <c r="G84" s="33"/>
    </row>
    <row r="85" spans="2:7" x14ac:dyDescent="0.2">
      <c r="B85" s="23">
        <v>1540</v>
      </c>
      <c r="C85" s="14" t="s">
        <v>97</v>
      </c>
      <c r="D85" s="27"/>
      <c r="E85" s="26">
        <v>340</v>
      </c>
      <c r="F85" s="26">
        <f t="shared" si="5"/>
        <v>0</v>
      </c>
    </row>
    <row r="86" spans="2:7" x14ac:dyDescent="0.2">
      <c r="B86" s="23">
        <v>1541</v>
      </c>
      <c r="C86" s="24" t="s">
        <v>98</v>
      </c>
      <c r="D86" s="27"/>
      <c r="E86" s="26">
        <v>556</v>
      </c>
      <c r="F86" s="26">
        <f>E86*D86</f>
        <v>0</v>
      </c>
    </row>
    <row r="87" spans="2:7" x14ac:dyDescent="0.2">
      <c r="B87" s="23">
        <v>1542</v>
      </c>
      <c r="C87" s="24" t="s">
        <v>66</v>
      </c>
      <c r="D87" s="27"/>
      <c r="E87" s="26">
        <v>556</v>
      </c>
      <c r="F87" s="26">
        <f>E87*D87</f>
        <v>0</v>
      </c>
    </row>
    <row r="88" spans="2:7" x14ac:dyDescent="0.2">
      <c r="B88" s="23">
        <v>1543</v>
      </c>
      <c r="C88" s="24" t="s">
        <v>65</v>
      </c>
      <c r="D88" s="27"/>
      <c r="E88" s="26">
        <v>732</v>
      </c>
      <c r="F88" s="26">
        <f t="shared" ref="F88" si="6">E88*D88</f>
        <v>0</v>
      </c>
    </row>
    <row r="89" spans="2:7" x14ac:dyDescent="0.2">
      <c r="B89" s="23">
        <v>1544</v>
      </c>
      <c r="C89" s="24" t="s">
        <v>61</v>
      </c>
      <c r="D89" s="27"/>
      <c r="E89" s="26">
        <v>436</v>
      </c>
      <c r="F89" s="26">
        <f>E89*D89</f>
        <v>0</v>
      </c>
    </row>
    <row r="90" spans="2:7" x14ac:dyDescent="0.2">
      <c r="B90" s="35">
        <v>1545</v>
      </c>
      <c r="C90" s="14" t="s">
        <v>166</v>
      </c>
      <c r="D90" s="27"/>
      <c r="E90" s="26">
        <v>596</v>
      </c>
      <c r="F90" s="26">
        <f>E90*D90</f>
        <v>0</v>
      </c>
    </row>
    <row r="91" spans="2:7" x14ac:dyDescent="0.2">
      <c r="B91" s="23">
        <v>1546</v>
      </c>
      <c r="C91" s="14" t="s">
        <v>162</v>
      </c>
      <c r="D91" s="27"/>
      <c r="E91" s="26">
        <v>398</v>
      </c>
      <c r="F91" s="26">
        <f>E91*D91</f>
        <v>0</v>
      </c>
    </row>
    <row r="92" spans="2:7" x14ac:dyDescent="0.2">
      <c r="B92" s="23">
        <v>1547</v>
      </c>
      <c r="C92" s="14" t="s">
        <v>163</v>
      </c>
      <c r="D92" s="27"/>
      <c r="E92" s="26">
        <v>398</v>
      </c>
      <c r="F92" s="26">
        <f>E92*D92</f>
        <v>0</v>
      </c>
    </row>
    <row r="93" spans="2:7" x14ac:dyDescent="0.2">
      <c r="B93" s="23">
        <v>1549</v>
      </c>
      <c r="C93" s="14" t="s">
        <v>164</v>
      </c>
      <c r="D93" s="27"/>
      <c r="E93" s="26">
        <v>236</v>
      </c>
      <c r="F93" s="26">
        <f t="shared" ref="F93" si="7">E93*D93</f>
        <v>0</v>
      </c>
    </row>
    <row r="94" spans="2:7" x14ac:dyDescent="0.2">
      <c r="B94" s="23">
        <v>1670</v>
      </c>
      <c r="C94" s="24" t="s">
        <v>44</v>
      </c>
      <c r="D94" s="27"/>
      <c r="E94" s="26">
        <v>152</v>
      </c>
      <c r="F94" s="26">
        <f t="shared" ref="F94" si="8">E94*D94</f>
        <v>0</v>
      </c>
    </row>
    <row r="95" spans="2:7" ht="15.95" customHeight="1" x14ac:dyDescent="0.2"/>
    <row r="96" spans="2:7" x14ac:dyDescent="0.2">
      <c r="B96" s="115" t="s">
        <v>99</v>
      </c>
      <c r="C96" s="115"/>
      <c r="D96" s="115"/>
      <c r="E96" s="115"/>
      <c r="F96" s="115"/>
    </row>
    <row r="97" spans="2:6" x14ac:dyDescent="0.2">
      <c r="B97" s="29" t="s">
        <v>0</v>
      </c>
      <c r="C97" s="30" t="s">
        <v>1</v>
      </c>
      <c r="D97" s="29" t="s">
        <v>2</v>
      </c>
      <c r="E97" s="12" t="s">
        <v>90</v>
      </c>
      <c r="F97" s="29" t="s">
        <v>3</v>
      </c>
    </row>
    <row r="98" spans="2:6" x14ac:dyDescent="0.2">
      <c r="B98" s="31">
        <v>1300</v>
      </c>
      <c r="C98" s="14" t="s">
        <v>167</v>
      </c>
      <c r="D98" s="15"/>
      <c r="E98" s="26">
        <v>388</v>
      </c>
      <c r="F98" s="16">
        <f>E98*D98</f>
        <v>0</v>
      </c>
    </row>
    <row r="99" spans="2:6" ht="25.5" x14ac:dyDescent="0.2">
      <c r="B99" s="28">
        <v>1310</v>
      </c>
      <c r="C99" s="24" t="s">
        <v>131</v>
      </c>
      <c r="D99" s="27"/>
      <c r="E99" s="26">
        <v>1290.4000000000001</v>
      </c>
      <c r="F99" s="26">
        <f>E99*D99</f>
        <v>0</v>
      </c>
    </row>
    <row r="100" spans="2:6" ht="25.5" x14ac:dyDescent="0.2">
      <c r="B100" s="28">
        <v>1320</v>
      </c>
      <c r="C100" s="24" t="s">
        <v>132</v>
      </c>
      <c r="D100" s="27"/>
      <c r="E100" s="26">
        <v>1726.4</v>
      </c>
      <c r="F100" s="26">
        <f>E100*D100</f>
        <v>0</v>
      </c>
    </row>
    <row r="101" spans="2:6" ht="25.5" x14ac:dyDescent="0.2">
      <c r="B101" s="28">
        <v>1330</v>
      </c>
      <c r="C101" s="24" t="s">
        <v>168</v>
      </c>
      <c r="D101" s="27"/>
      <c r="E101" s="26">
        <v>3420</v>
      </c>
      <c r="F101" s="26">
        <f>E101*D101</f>
        <v>0</v>
      </c>
    </row>
    <row r="102" spans="2:6" ht="25.5" x14ac:dyDescent="0.2">
      <c r="B102" s="28">
        <v>1340</v>
      </c>
      <c r="C102" s="24" t="s">
        <v>169</v>
      </c>
      <c r="D102" s="27"/>
      <c r="E102" s="26">
        <v>7020</v>
      </c>
      <c r="F102" s="26">
        <f>E102*D102</f>
        <v>0</v>
      </c>
    </row>
    <row r="103" spans="2:6" x14ac:dyDescent="0.2">
      <c r="B103" s="36" t="s">
        <v>128</v>
      </c>
      <c r="C103" s="37"/>
      <c r="D103" s="37"/>
      <c r="E103" s="37"/>
      <c r="F103" s="37"/>
    </row>
    <row r="104" spans="2:6" x14ac:dyDescent="0.2">
      <c r="B104" s="17"/>
      <c r="C104" s="18"/>
      <c r="D104" s="17"/>
      <c r="E104" s="20"/>
      <c r="F104" s="21"/>
    </row>
    <row r="105" spans="2:6" x14ac:dyDescent="0.2">
      <c r="B105" s="115" t="s">
        <v>100</v>
      </c>
      <c r="C105" s="115"/>
      <c r="D105" s="115"/>
      <c r="E105" s="115"/>
      <c r="F105" s="115"/>
    </row>
    <row r="106" spans="2:6" ht="14.25" customHeight="1" x14ac:dyDescent="0.2">
      <c r="B106" s="10" t="s">
        <v>0</v>
      </c>
      <c r="C106" s="11" t="s">
        <v>1</v>
      </c>
      <c r="D106" s="10" t="s">
        <v>170</v>
      </c>
      <c r="E106" s="12" t="s">
        <v>90</v>
      </c>
      <c r="F106" s="10" t="s">
        <v>3</v>
      </c>
    </row>
    <row r="107" spans="2:6" x14ac:dyDescent="0.2">
      <c r="B107" s="23">
        <v>1700</v>
      </c>
      <c r="C107" s="24" t="s">
        <v>34</v>
      </c>
      <c r="D107" s="27"/>
      <c r="E107" s="26">
        <v>124.8</v>
      </c>
      <c r="F107" s="26">
        <f t="shared" ref="F107:F112" si="9">E107*D107</f>
        <v>0</v>
      </c>
    </row>
    <row r="108" spans="2:6" x14ac:dyDescent="0.2">
      <c r="B108" s="23">
        <v>1700</v>
      </c>
      <c r="C108" s="24" t="s">
        <v>40</v>
      </c>
      <c r="D108" s="27"/>
      <c r="E108" s="26">
        <v>124.8</v>
      </c>
      <c r="F108" s="26">
        <f t="shared" si="9"/>
        <v>0</v>
      </c>
    </row>
    <row r="109" spans="2:6" x14ac:dyDescent="0.2">
      <c r="B109" s="23">
        <v>1700</v>
      </c>
      <c r="C109" s="24" t="s">
        <v>107</v>
      </c>
      <c r="D109" s="27"/>
      <c r="E109" s="26">
        <v>124.8</v>
      </c>
      <c r="F109" s="26">
        <f t="shared" si="9"/>
        <v>0</v>
      </c>
    </row>
    <row r="110" spans="2:6" x14ac:dyDescent="0.2">
      <c r="B110" s="23">
        <v>1700</v>
      </c>
      <c r="C110" s="24" t="s">
        <v>35</v>
      </c>
      <c r="D110" s="27"/>
      <c r="E110" s="26">
        <v>124.8</v>
      </c>
      <c r="F110" s="26">
        <f t="shared" si="9"/>
        <v>0</v>
      </c>
    </row>
    <row r="111" spans="2:6" x14ac:dyDescent="0.2">
      <c r="B111" s="23">
        <v>1700</v>
      </c>
      <c r="C111" s="24" t="s">
        <v>36</v>
      </c>
      <c r="D111" s="27"/>
      <c r="E111" s="26">
        <v>124.8</v>
      </c>
      <c r="F111" s="26">
        <f t="shared" si="9"/>
        <v>0</v>
      </c>
    </row>
    <row r="112" spans="2:6" x14ac:dyDescent="0.2">
      <c r="B112" s="23">
        <v>1700</v>
      </c>
      <c r="C112" s="24" t="s">
        <v>37</v>
      </c>
      <c r="D112" s="27"/>
      <c r="E112" s="38">
        <v>124.8</v>
      </c>
      <c r="F112" s="38">
        <f t="shared" si="9"/>
        <v>0</v>
      </c>
    </row>
    <row r="113" spans="2:6" x14ac:dyDescent="0.2">
      <c r="B113" s="39"/>
      <c r="C113" s="40"/>
      <c r="D113" s="19"/>
      <c r="E113" s="41"/>
      <c r="F113" s="42"/>
    </row>
    <row r="114" spans="2:6" x14ac:dyDescent="0.2">
      <c r="B114" s="115" t="s">
        <v>125</v>
      </c>
      <c r="C114" s="115"/>
      <c r="D114" s="115"/>
      <c r="E114" s="115"/>
      <c r="F114" s="115"/>
    </row>
    <row r="115" spans="2:6" x14ac:dyDescent="0.2">
      <c r="B115" s="10" t="s">
        <v>0</v>
      </c>
      <c r="C115" s="11" t="s">
        <v>1</v>
      </c>
      <c r="D115" s="10" t="s">
        <v>2</v>
      </c>
      <c r="E115" s="12" t="s">
        <v>90</v>
      </c>
      <c r="F115" s="10" t="s">
        <v>3</v>
      </c>
    </row>
    <row r="116" spans="2:6" x14ac:dyDescent="0.2">
      <c r="B116" s="43">
        <v>1301</v>
      </c>
      <c r="C116" s="32" t="s">
        <v>80</v>
      </c>
      <c r="D116" s="27"/>
      <c r="E116" s="26">
        <v>1552</v>
      </c>
      <c r="F116" s="26">
        <f t="shared" ref="F116" si="10">E116*D116</f>
        <v>0</v>
      </c>
    </row>
    <row r="117" spans="2:6" x14ac:dyDescent="0.2">
      <c r="B117" s="23">
        <v>1302</v>
      </c>
      <c r="C117" s="24" t="s">
        <v>27</v>
      </c>
      <c r="D117" s="27"/>
      <c r="E117" s="26">
        <v>2328</v>
      </c>
      <c r="F117" s="26">
        <f t="shared" ref="F117:F118" si="11">E117*D117</f>
        <v>0</v>
      </c>
    </row>
    <row r="118" spans="2:6" x14ac:dyDescent="0.2">
      <c r="B118" s="23">
        <v>1303</v>
      </c>
      <c r="C118" s="24" t="s">
        <v>28</v>
      </c>
      <c r="D118" s="27"/>
      <c r="E118" s="26">
        <v>3104</v>
      </c>
      <c r="F118" s="26">
        <f t="shared" si="11"/>
        <v>0</v>
      </c>
    </row>
    <row r="119" spans="2:6" ht="13.5" customHeight="1" x14ac:dyDescent="0.2">
      <c r="B119" s="44"/>
      <c r="C119" s="45"/>
      <c r="D119" s="44"/>
      <c r="E119" s="44"/>
      <c r="F119" s="44"/>
    </row>
    <row r="120" spans="2:6" ht="13.5" hidden="1" thickBot="1" x14ac:dyDescent="0.25">
      <c r="B120" s="170" t="s">
        <v>171</v>
      </c>
      <c r="C120" s="171"/>
      <c r="D120" s="171"/>
      <c r="E120" s="171"/>
      <c r="F120" s="172"/>
    </row>
    <row r="121" spans="2:6" ht="13.5" hidden="1" thickBot="1" x14ac:dyDescent="0.25">
      <c r="B121" s="46" t="s">
        <v>0</v>
      </c>
      <c r="C121" s="47" t="s">
        <v>1</v>
      </c>
      <c r="D121" s="48" t="s">
        <v>2</v>
      </c>
      <c r="E121" s="49" t="s">
        <v>4</v>
      </c>
      <c r="F121" s="50" t="s">
        <v>3</v>
      </c>
    </row>
    <row r="122" spans="2:6" ht="27" hidden="1" customHeight="1" x14ac:dyDescent="0.2">
      <c r="B122" s="51">
        <v>1910</v>
      </c>
      <c r="C122" s="52" t="s">
        <v>172</v>
      </c>
      <c r="D122" s="53"/>
      <c r="E122" s="54">
        <v>150</v>
      </c>
      <c r="F122" s="55">
        <f>E122*D122</f>
        <v>0</v>
      </c>
    </row>
    <row r="123" spans="2:6" ht="27" hidden="1" customHeight="1" thickBot="1" x14ac:dyDescent="0.25">
      <c r="B123" s="56">
        <v>1910</v>
      </c>
      <c r="C123" s="57" t="s">
        <v>172</v>
      </c>
      <c r="D123" s="58"/>
      <c r="E123" s="59">
        <v>150</v>
      </c>
      <c r="F123" s="60">
        <f>E123*D123</f>
        <v>0</v>
      </c>
    </row>
    <row r="124" spans="2:6" ht="13.5" hidden="1" thickBot="1" x14ac:dyDescent="0.25">
      <c r="B124" s="17"/>
      <c r="C124" s="18"/>
      <c r="D124" s="17"/>
      <c r="E124" s="20"/>
      <c r="F124" s="61"/>
    </row>
    <row r="125" spans="2:6" ht="12.75" customHeight="1" x14ac:dyDescent="0.2">
      <c r="B125" s="115" t="s">
        <v>49</v>
      </c>
      <c r="C125" s="115"/>
      <c r="D125" s="115"/>
      <c r="E125" s="115"/>
      <c r="F125" s="115"/>
    </row>
    <row r="126" spans="2:6" ht="14.25" customHeight="1" x14ac:dyDescent="0.2">
      <c r="B126" s="10" t="s">
        <v>0</v>
      </c>
      <c r="C126" s="11" t="s">
        <v>1</v>
      </c>
      <c r="D126" s="10" t="s">
        <v>170</v>
      </c>
      <c r="E126" s="12" t="s">
        <v>90</v>
      </c>
      <c r="F126" s="10" t="s">
        <v>3</v>
      </c>
    </row>
    <row r="127" spans="2:6" x14ac:dyDescent="0.2">
      <c r="B127" s="23">
        <v>1920</v>
      </c>
      <c r="C127" s="14" t="s">
        <v>179</v>
      </c>
      <c r="D127" s="27"/>
      <c r="E127" s="62">
        <v>15.2</v>
      </c>
      <c r="F127" s="62">
        <f>E127*D127</f>
        <v>0</v>
      </c>
    </row>
    <row r="128" spans="2:6" x14ac:dyDescent="0.2">
      <c r="B128" s="17"/>
      <c r="C128" s="18"/>
      <c r="D128" s="17"/>
      <c r="E128" s="63"/>
      <c r="F128" s="64"/>
    </row>
    <row r="129" spans="2:11" ht="12.75" customHeight="1" x14ac:dyDescent="0.2">
      <c r="B129" s="115" t="s">
        <v>108</v>
      </c>
      <c r="C129" s="115"/>
      <c r="D129" s="115"/>
      <c r="E129" s="115"/>
      <c r="F129" s="115"/>
    </row>
    <row r="130" spans="2:11" ht="14.25" customHeight="1" x14ac:dyDescent="0.2">
      <c r="B130" s="10" t="s">
        <v>0</v>
      </c>
      <c r="C130" s="11" t="s">
        <v>1</v>
      </c>
      <c r="D130" s="10" t="s">
        <v>170</v>
      </c>
      <c r="E130" s="12" t="s">
        <v>90</v>
      </c>
      <c r="F130" s="10" t="s">
        <v>3</v>
      </c>
    </row>
    <row r="131" spans="2:11" x14ac:dyDescent="0.2">
      <c r="B131" s="13">
        <v>1930</v>
      </c>
      <c r="C131" s="14" t="s">
        <v>73</v>
      </c>
      <c r="D131" s="15"/>
      <c r="E131" s="62">
        <v>600</v>
      </c>
      <c r="F131" s="62">
        <f>E131*D131</f>
        <v>0</v>
      </c>
    </row>
    <row r="132" spans="2:11" x14ac:dyDescent="0.2">
      <c r="B132" s="17"/>
      <c r="C132" s="18"/>
      <c r="D132" s="17"/>
      <c r="E132" s="20"/>
      <c r="F132" s="61"/>
    </row>
    <row r="133" spans="2:11" ht="12.75" customHeight="1" x14ac:dyDescent="0.2">
      <c r="B133" s="115" t="s">
        <v>14</v>
      </c>
      <c r="C133" s="115"/>
      <c r="D133" s="115"/>
      <c r="E133" s="115"/>
      <c r="F133" s="115"/>
    </row>
    <row r="134" spans="2:11" x14ac:dyDescent="0.2">
      <c r="B134" s="65" t="s">
        <v>0</v>
      </c>
      <c r="C134" s="11" t="s">
        <v>1</v>
      </c>
      <c r="D134" s="10" t="s">
        <v>2</v>
      </c>
      <c r="E134" s="12" t="s">
        <v>15</v>
      </c>
      <c r="F134" s="10" t="s">
        <v>3</v>
      </c>
    </row>
    <row r="135" spans="2:11" x14ac:dyDescent="0.2">
      <c r="B135" s="35">
        <v>1940</v>
      </c>
      <c r="C135" s="14" t="s">
        <v>14</v>
      </c>
      <c r="D135" s="27"/>
      <c r="E135" s="62">
        <v>180</v>
      </c>
      <c r="F135" s="62">
        <f>E135*D135</f>
        <v>0</v>
      </c>
    </row>
    <row r="136" spans="2:11" x14ac:dyDescent="0.2">
      <c r="B136" s="17"/>
      <c r="C136" s="18"/>
      <c r="D136" s="17"/>
      <c r="E136" s="20"/>
      <c r="F136" s="61"/>
    </row>
    <row r="137" spans="2:11" x14ac:dyDescent="0.2">
      <c r="B137" s="115" t="s">
        <v>109</v>
      </c>
      <c r="C137" s="115"/>
      <c r="D137" s="115"/>
      <c r="E137" s="115"/>
      <c r="F137" s="115"/>
    </row>
    <row r="138" spans="2:11" x14ac:dyDescent="0.2">
      <c r="B138" s="66" t="s">
        <v>0</v>
      </c>
      <c r="C138" s="67" t="s">
        <v>1</v>
      </c>
      <c r="D138" s="66" t="s">
        <v>2</v>
      </c>
      <c r="E138" s="12" t="s">
        <v>90</v>
      </c>
      <c r="F138" s="68" t="s">
        <v>3</v>
      </c>
    </row>
    <row r="139" spans="2:11" x14ac:dyDescent="0.2">
      <c r="B139" s="35">
        <v>1950</v>
      </c>
      <c r="C139" s="69" t="s">
        <v>69</v>
      </c>
      <c r="D139" s="70"/>
      <c r="E139" s="26">
        <v>1913</v>
      </c>
      <c r="F139" s="26">
        <f>E139*D139</f>
        <v>0</v>
      </c>
    </row>
    <row r="140" spans="2:11" x14ac:dyDescent="0.2">
      <c r="B140" s="35">
        <v>1953</v>
      </c>
      <c r="C140" s="71" t="s">
        <v>70</v>
      </c>
      <c r="D140" s="70"/>
      <c r="E140" s="26">
        <v>3129.2</v>
      </c>
      <c r="F140" s="26">
        <f>E140*D140</f>
        <v>0</v>
      </c>
    </row>
    <row r="141" spans="2:11" x14ac:dyDescent="0.2">
      <c r="B141" s="35">
        <v>1955</v>
      </c>
      <c r="C141" s="72" t="s">
        <v>25</v>
      </c>
      <c r="D141" s="70"/>
      <c r="E141" s="26">
        <v>4139.2</v>
      </c>
      <c r="F141" s="26">
        <f>E141*D141</f>
        <v>0</v>
      </c>
    </row>
    <row r="142" spans="2:11" ht="14.25" x14ac:dyDescent="0.2">
      <c r="B142" s="35"/>
      <c r="C142" s="72" t="s">
        <v>63</v>
      </c>
      <c r="D142" s="70"/>
      <c r="E142" s="73"/>
      <c r="F142" s="74"/>
      <c r="K142" s="75"/>
    </row>
    <row r="143" spans="2:11" ht="14.25" x14ac:dyDescent="0.2">
      <c r="B143" s="76"/>
      <c r="C143" s="33"/>
      <c r="D143" s="77"/>
      <c r="E143" s="78"/>
      <c r="F143" s="78"/>
    </row>
    <row r="144" spans="2:11" x14ac:dyDescent="0.2">
      <c r="B144" s="115" t="s">
        <v>110</v>
      </c>
      <c r="C144" s="115"/>
      <c r="D144" s="115"/>
      <c r="E144" s="115"/>
      <c r="F144" s="115"/>
    </row>
    <row r="145" spans="2:13" x14ac:dyDescent="0.2">
      <c r="B145" s="66" t="s">
        <v>0</v>
      </c>
      <c r="C145" s="67" t="s">
        <v>1</v>
      </c>
      <c r="D145" s="66" t="s">
        <v>2</v>
      </c>
      <c r="E145" s="12" t="s">
        <v>90</v>
      </c>
      <c r="F145" s="68" t="s">
        <v>3</v>
      </c>
    </row>
    <row r="146" spans="2:13" x14ac:dyDescent="0.2">
      <c r="B146" s="35">
        <v>2000</v>
      </c>
      <c r="C146" s="69" t="s">
        <v>101</v>
      </c>
      <c r="D146" s="70"/>
      <c r="E146" s="26">
        <v>598</v>
      </c>
      <c r="F146" s="26">
        <f>E146*D146</f>
        <v>0</v>
      </c>
    </row>
    <row r="147" spans="2:13" x14ac:dyDescent="0.2">
      <c r="B147" s="76"/>
      <c r="C147" s="33"/>
      <c r="D147" s="79"/>
      <c r="E147" s="80"/>
      <c r="F147" s="64"/>
    </row>
    <row r="148" spans="2:13" x14ac:dyDescent="0.2">
      <c r="B148" s="115" t="s">
        <v>33</v>
      </c>
      <c r="C148" s="115"/>
      <c r="D148" s="115"/>
      <c r="E148" s="115"/>
      <c r="F148" s="115"/>
    </row>
    <row r="149" spans="2:13" x14ac:dyDescent="0.2">
      <c r="B149" s="66" t="s">
        <v>0</v>
      </c>
      <c r="C149" s="67" t="s">
        <v>1</v>
      </c>
      <c r="D149" s="66" t="s">
        <v>2</v>
      </c>
      <c r="E149" s="12" t="s">
        <v>90</v>
      </c>
      <c r="F149" s="68" t="s">
        <v>3</v>
      </c>
    </row>
    <row r="150" spans="2:13" x14ac:dyDescent="0.2">
      <c r="B150" s="70"/>
      <c r="C150" s="81"/>
      <c r="D150" s="70"/>
      <c r="E150" s="82"/>
      <c r="F150" s="26">
        <f>E150*D150</f>
        <v>0</v>
      </c>
    </row>
    <row r="151" spans="2:13" x14ac:dyDescent="0.2">
      <c r="B151" s="70"/>
      <c r="C151" s="81"/>
      <c r="D151" s="70"/>
      <c r="E151" s="83"/>
      <c r="F151" s="26">
        <f>E151*D151</f>
        <v>0</v>
      </c>
    </row>
    <row r="152" spans="2:13" x14ac:dyDescent="0.2">
      <c r="B152" s="70"/>
      <c r="C152" s="81"/>
      <c r="D152" s="70"/>
      <c r="E152" s="83"/>
      <c r="F152" s="26">
        <f>E152*D152</f>
        <v>0</v>
      </c>
    </row>
    <row r="153" spans="2:13" x14ac:dyDescent="0.2">
      <c r="B153" s="76"/>
      <c r="C153" s="33"/>
      <c r="D153" s="79"/>
      <c r="E153" s="80"/>
      <c r="F153" s="64"/>
    </row>
    <row r="154" spans="2:13" x14ac:dyDescent="0.2">
      <c r="B154" s="17"/>
      <c r="C154" s="18"/>
      <c r="D154" s="17"/>
      <c r="E154" s="78"/>
      <c r="F154" s="84" t="s">
        <v>102</v>
      </c>
    </row>
    <row r="155" spans="2:13" x14ac:dyDescent="0.2">
      <c r="B155" s="136" t="s">
        <v>6</v>
      </c>
      <c r="C155" s="137"/>
      <c r="D155" s="137"/>
      <c r="E155" s="138"/>
      <c r="F155" s="85">
        <f>SUM(F26:F152)</f>
        <v>0</v>
      </c>
      <c r="M155" s="1" t="s">
        <v>91</v>
      </c>
    </row>
    <row r="156" spans="2:13" ht="25.5" x14ac:dyDescent="0.2">
      <c r="B156" s="17"/>
      <c r="C156" s="18"/>
      <c r="D156" s="17"/>
      <c r="E156" s="78"/>
      <c r="F156" s="84" t="s">
        <v>29</v>
      </c>
    </row>
    <row r="157" spans="2:13" x14ac:dyDescent="0.2">
      <c r="B157" s="136" t="s">
        <v>6</v>
      </c>
      <c r="C157" s="137"/>
      <c r="D157" s="137"/>
      <c r="E157" s="138"/>
      <c r="F157" s="85">
        <f>SUM(F155*1.25)</f>
        <v>0</v>
      </c>
    </row>
    <row r="158" spans="2:13" x14ac:dyDescent="0.2">
      <c r="B158" s="86"/>
      <c r="C158" s="86"/>
      <c r="D158" s="86"/>
      <c r="E158" s="86"/>
      <c r="F158" s="87"/>
    </row>
    <row r="159" spans="2:13" x14ac:dyDescent="0.2">
      <c r="B159" s="88"/>
      <c r="C159" s="88"/>
      <c r="D159" s="17"/>
      <c r="E159" s="76"/>
      <c r="F159" s="89"/>
    </row>
    <row r="160" spans="2:13" x14ac:dyDescent="0.2">
      <c r="B160" s="36" t="s">
        <v>50</v>
      </c>
      <c r="C160" s="37"/>
      <c r="D160" s="37"/>
      <c r="E160" s="37"/>
      <c r="F160" s="37"/>
    </row>
    <row r="161" spans="2:9" x14ac:dyDescent="0.2">
      <c r="B161" s="90" t="s">
        <v>51</v>
      </c>
    </row>
    <row r="162" spans="2:9" x14ac:dyDescent="0.2">
      <c r="B162" s="90" t="s">
        <v>52</v>
      </c>
    </row>
    <row r="163" spans="2:9" x14ac:dyDescent="0.2">
      <c r="B163" s="90" t="s">
        <v>55</v>
      </c>
    </row>
    <row r="164" spans="2:9" x14ac:dyDescent="0.2">
      <c r="B164" s="90" t="s">
        <v>56</v>
      </c>
    </row>
    <row r="165" spans="2:9" x14ac:dyDescent="0.2">
      <c r="B165" s="91"/>
      <c r="D165" s="92"/>
    </row>
    <row r="166" spans="2:9" ht="15.95" customHeight="1" x14ac:dyDescent="0.2"/>
    <row r="167" spans="2:9" x14ac:dyDescent="0.2">
      <c r="B167" s="191" t="s">
        <v>20</v>
      </c>
      <c r="C167" s="129"/>
      <c r="D167" s="116"/>
      <c r="E167" s="116"/>
      <c r="F167" s="116"/>
    </row>
    <row r="168" spans="2:9" ht="12.75" customHeight="1" x14ac:dyDescent="0.2">
      <c r="B168" s="189" t="s">
        <v>21</v>
      </c>
      <c r="C168" s="190"/>
      <c r="D168" s="93" t="s">
        <v>2</v>
      </c>
      <c r="E168" s="94" t="s">
        <v>16</v>
      </c>
      <c r="F168" s="95" t="s">
        <v>30</v>
      </c>
    </row>
    <row r="169" spans="2:9" ht="12.75" customHeight="1" x14ac:dyDescent="0.2">
      <c r="B169" s="118" t="s">
        <v>103</v>
      </c>
      <c r="C169" s="119"/>
      <c r="D169" s="27"/>
      <c r="E169" s="35" t="s">
        <v>180</v>
      </c>
      <c r="F169" s="26">
        <f>D169*95</f>
        <v>0</v>
      </c>
      <c r="I169" s="1" t="s">
        <v>23</v>
      </c>
    </row>
    <row r="170" spans="2:9" ht="12.75" customHeight="1" x14ac:dyDescent="0.2">
      <c r="B170" s="118" t="s">
        <v>103</v>
      </c>
      <c r="C170" s="119"/>
      <c r="D170" s="27"/>
      <c r="E170" s="96" t="s">
        <v>181</v>
      </c>
      <c r="F170" s="26">
        <f>D170*95</f>
        <v>0</v>
      </c>
      <c r="I170" s="1" t="s">
        <v>24</v>
      </c>
    </row>
    <row r="171" spans="2:9" x14ac:dyDescent="0.2">
      <c r="B171" s="97"/>
      <c r="C171" s="97"/>
    </row>
    <row r="172" spans="2:9" x14ac:dyDescent="0.2">
      <c r="B172" s="191" t="s">
        <v>60</v>
      </c>
      <c r="C172" s="129"/>
      <c r="D172" s="116"/>
      <c r="E172" s="116"/>
      <c r="F172" s="116"/>
    </row>
    <row r="173" spans="2:9" ht="12.75" customHeight="1" x14ac:dyDescent="0.2">
      <c r="B173" s="192" t="s">
        <v>81</v>
      </c>
      <c r="C173" s="127"/>
      <c r="D173" s="93" t="s">
        <v>2</v>
      </c>
      <c r="E173" s="94" t="s">
        <v>16</v>
      </c>
      <c r="F173" s="95" t="s">
        <v>30</v>
      </c>
    </row>
    <row r="174" spans="2:9" ht="12.75" customHeight="1" x14ac:dyDescent="0.2">
      <c r="B174" s="118" t="s">
        <v>104</v>
      </c>
      <c r="C174" s="119"/>
      <c r="D174" s="27"/>
      <c r="E174" s="35" t="s">
        <v>180</v>
      </c>
      <c r="F174" s="26">
        <f>D174*105</f>
        <v>0</v>
      </c>
      <c r="I174" s="1" t="s">
        <v>22</v>
      </c>
    </row>
    <row r="175" spans="2:9" ht="12.75" customHeight="1" x14ac:dyDescent="0.2">
      <c r="B175" s="118" t="s">
        <v>105</v>
      </c>
      <c r="C175" s="119"/>
      <c r="D175" s="27"/>
      <c r="E175" s="35" t="s">
        <v>180</v>
      </c>
      <c r="F175" s="26">
        <f t="shared" ref="F175:F177" si="12">D175*105</f>
        <v>0</v>
      </c>
      <c r="I175" s="1" t="s">
        <v>23</v>
      </c>
    </row>
    <row r="176" spans="2:9" ht="12.75" customHeight="1" x14ac:dyDescent="0.2">
      <c r="B176" s="118" t="s">
        <v>105</v>
      </c>
      <c r="C176" s="119"/>
      <c r="D176" s="27"/>
      <c r="E176" s="96" t="s">
        <v>181</v>
      </c>
      <c r="F176" s="26">
        <f t="shared" si="12"/>
        <v>0</v>
      </c>
    </row>
    <row r="177" spans="2:6" ht="12.75" customHeight="1" x14ac:dyDescent="0.2">
      <c r="B177" s="118" t="s">
        <v>105</v>
      </c>
      <c r="C177" s="119"/>
      <c r="D177" s="27"/>
      <c r="E177" s="96" t="s">
        <v>181</v>
      </c>
      <c r="F177" s="26">
        <f t="shared" si="12"/>
        <v>0</v>
      </c>
    </row>
    <row r="178" spans="2:6" x14ac:dyDescent="0.2">
      <c r="B178" s="98"/>
      <c r="C178" s="98"/>
      <c r="D178" s="99"/>
      <c r="E178" s="79"/>
      <c r="F178" s="20"/>
    </row>
    <row r="179" spans="2:6" x14ac:dyDescent="0.2">
      <c r="B179" s="128" t="s">
        <v>126</v>
      </c>
      <c r="C179" s="129"/>
      <c r="D179" s="116"/>
      <c r="E179" s="116"/>
      <c r="F179" s="117"/>
    </row>
    <row r="180" spans="2:6" ht="12.75" customHeight="1" x14ac:dyDescent="0.2">
      <c r="B180" s="126" t="s">
        <v>106</v>
      </c>
      <c r="C180" s="127"/>
      <c r="D180" s="93" t="s">
        <v>2</v>
      </c>
      <c r="E180" s="94" t="s">
        <v>16</v>
      </c>
      <c r="F180" s="100" t="s">
        <v>30</v>
      </c>
    </row>
    <row r="181" spans="2:6" ht="12.75" customHeight="1" x14ac:dyDescent="0.2">
      <c r="B181" s="124" t="s">
        <v>127</v>
      </c>
      <c r="C181" s="125"/>
      <c r="D181" s="27"/>
      <c r="E181" s="35" t="s">
        <v>180</v>
      </c>
      <c r="F181" s="101">
        <f>D181*235</f>
        <v>0</v>
      </c>
    </row>
    <row r="182" spans="2:6" ht="12.75" customHeight="1" x14ac:dyDescent="0.2">
      <c r="B182" s="124" t="s">
        <v>127</v>
      </c>
      <c r="C182" s="125"/>
      <c r="D182" s="27"/>
      <c r="E182" s="96" t="s">
        <v>181</v>
      </c>
      <c r="F182" s="101">
        <f>D182*235</f>
        <v>0</v>
      </c>
    </row>
    <row r="183" spans="2:6" x14ac:dyDescent="0.2">
      <c r="B183" s="98"/>
      <c r="C183" s="98"/>
      <c r="D183" s="99"/>
      <c r="E183" s="79"/>
      <c r="F183" s="20"/>
    </row>
    <row r="184" spans="2:6" x14ac:dyDescent="0.2">
      <c r="B184" s="121" t="s">
        <v>155</v>
      </c>
      <c r="C184" s="122"/>
      <c r="D184" s="116"/>
      <c r="E184" s="116"/>
      <c r="F184" s="117"/>
    </row>
    <row r="185" spans="2:6" ht="12.75" customHeight="1" x14ac:dyDescent="0.2">
      <c r="B185" s="123" t="s">
        <v>111</v>
      </c>
      <c r="C185" s="123"/>
      <c r="D185" s="93" t="s">
        <v>2</v>
      </c>
      <c r="E185" s="94" t="s">
        <v>4</v>
      </c>
      <c r="F185" s="95" t="s">
        <v>30</v>
      </c>
    </row>
    <row r="186" spans="2:6" ht="12.75" customHeight="1" x14ac:dyDescent="0.2">
      <c r="B186" s="120" t="s">
        <v>146</v>
      </c>
      <c r="C186" s="120"/>
      <c r="D186" s="27"/>
      <c r="E186" s="26">
        <v>300</v>
      </c>
      <c r="F186" s="26">
        <f>E186*D186</f>
        <v>0</v>
      </c>
    </row>
    <row r="187" spans="2:6" ht="12.75" customHeight="1" x14ac:dyDescent="0.2">
      <c r="B187" s="120" t="s">
        <v>147</v>
      </c>
      <c r="C187" s="120"/>
      <c r="D187" s="27"/>
      <c r="E187" s="26">
        <v>300</v>
      </c>
      <c r="F187" s="26">
        <f t="shared" ref="F187:F202" si="13">E187*D187</f>
        <v>0</v>
      </c>
    </row>
    <row r="188" spans="2:6" ht="12.75" customHeight="1" x14ac:dyDescent="0.2">
      <c r="B188" s="120" t="s">
        <v>148</v>
      </c>
      <c r="C188" s="120"/>
      <c r="D188" s="27"/>
      <c r="E188" s="26">
        <v>300</v>
      </c>
      <c r="F188" s="26">
        <f t="shared" si="13"/>
        <v>0</v>
      </c>
    </row>
    <row r="189" spans="2:6" ht="12.75" customHeight="1" x14ac:dyDescent="0.2">
      <c r="B189" s="120" t="s">
        <v>149</v>
      </c>
      <c r="C189" s="120"/>
      <c r="D189" s="27"/>
      <c r="E189" s="26">
        <v>250</v>
      </c>
      <c r="F189" s="26">
        <f t="shared" si="13"/>
        <v>0</v>
      </c>
    </row>
    <row r="190" spans="2:6" ht="12.75" customHeight="1" x14ac:dyDescent="0.2">
      <c r="B190" s="120" t="s">
        <v>133</v>
      </c>
      <c r="C190" s="120"/>
      <c r="D190" s="27"/>
      <c r="E190" s="26">
        <v>45</v>
      </c>
      <c r="F190" s="26">
        <f t="shared" si="13"/>
        <v>0</v>
      </c>
    </row>
    <row r="191" spans="2:6" ht="12.75" customHeight="1" x14ac:dyDescent="0.2">
      <c r="B191" s="120" t="s">
        <v>134</v>
      </c>
      <c r="C191" s="120"/>
      <c r="D191" s="27"/>
      <c r="E191" s="26">
        <v>300</v>
      </c>
      <c r="F191" s="26">
        <f t="shared" si="13"/>
        <v>0</v>
      </c>
    </row>
    <row r="192" spans="2:6" ht="12.75" customHeight="1" x14ac:dyDescent="0.2">
      <c r="B192" s="120" t="s">
        <v>135</v>
      </c>
      <c r="C192" s="120"/>
      <c r="D192" s="27"/>
      <c r="E192" s="26">
        <v>110</v>
      </c>
      <c r="F192" s="26">
        <f t="shared" si="13"/>
        <v>0</v>
      </c>
    </row>
    <row r="193" spans="2:8" ht="12.75" customHeight="1" x14ac:dyDescent="0.2">
      <c r="B193" s="120" t="s">
        <v>136</v>
      </c>
      <c r="C193" s="120"/>
      <c r="D193" s="27"/>
      <c r="E193" s="26">
        <v>40</v>
      </c>
      <c r="F193" s="26">
        <f t="shared" si="13"/>
        <v>0</v>
      </c>
    </row>
    <row r="194" spans="2:8" ht="12.75" customHeight="1" x14ac:dyDescent="0.2">
      <c r="B194" s="120" t="s">
        <v>137</v>
      </c>
      <c r="C194" s="120"/>
      <c r="D194" s="27"/>
      <c r="E194" s="26">
        <v>350</v>
      </c>
      <c r="F194" s="26">
        <f t="shared" si="13"/>
        <v>0</v>
      </c>
    </row>
    <row r="195" spans="2:8" ht="12.75" customHeight="1" x14ac:dyDescent="0.2">
      <c r="B195" s="120" t="s">
        <v>138</v>
      </c>
      <c r="C195" s="120"/>
      <c r="D195" s="27"/>
      <c r="E195" s="26">
        <v>400</v>
      </c>
      <c r="F195" s="26">
        <f t="shared" si="13"/>
        <v>0</v>
      </c>
    </row>
    <row r="196" spans="2:8" ht="12.75" customHeight="1" x14ac:dyDescent="0.2">
      <c r="B196" s="120" t="s">
        <v>139</v>
      </c>
      <c r="C196" s="120"/>
      <c r="D196" s="27"/>
      <c r="E196" s="26">
        <v>450</v>
      </c>
      <c r="F196" s="26">
        <f t="shared" si="13"/>
        <v>0</v>
      </c>
    </row>
    <row r="197" spans="2:8" ht="12.75" customHeight="1" x14ac:dyDescent="0.2">
      <c r="B197" s="120" t="s">
        <v>140</v>
      </c>
      <c r="C197" s="120"/>
      <c r="D197" s="27"/>
      <c r="E197" s="26">
        <v>350</v>
      </c>
      <c r="F197" s="26">
        <f t="shared" si="13"/>
        <v>0</v>
      </c>
    </row>
    <row r="198" spans="2:8" ht="12.75" customHeight="1" x14ac:dyDescent="0.2">
      <c r="B198" s="120" t="s">
        <v>141</v>
      </c>
      <c r="C198" s="120"/>
      <c r="D198" s="27"/>
      <c r="E198" s="26">
        <v>450</v>
      </c>
      <c r="F198" s="26">
        <f t="shared" si="13"/>
        <v>0</v>
      </c>
      <c r="H198" s="102"/>
    </row>
    <row r="199" spans="2:8" ht="12.75" customHeight="1" x14ac:dyDescent="0.2">
      <c r="B199" s="120" t="s">
        <v>142</v>
      </c>
      <c r="C199" s="120"/>
      <c r="D199" s="27"/>
      <c r="E199" s="26">
        <v>450</v>
      </c>
      <c r="F199" s="26">
        <f t="shared" si="13"/>
        <v>0</v>
      </c>
    </row>
    <row r="200" spans="2:8" ht="12.75" customHeight="1" x14ac:dyDescent="0.2">
      <c r="B200" s="120" t="s">
        <v>143</v>
      </c>
      <c r="C200" s="120"/>
      <c r="D200" s="27"/>
      <c r="E200" s="26">
        <v>350</v>
      </c>
      <c r="F200" s="26">
        <f t="shared" si="13"/>
        <v>0</v>
      </c>
    </row>
    <row r="201" spans="2:8" ht="12.75" customHeight="1" x14ac:dyDescent="0.2">
      <c r="B201" s="120" t="s">
        <v>144</v>
      </c>
      <c r="C201" s="120"/>
      <c r="D201" s="27"/>
      <c r="E201" s="26">
        <v>350</v>
      </c>
      <c r="F201" s="26">
        <f t="shared" si="13"/>
        <v>0</v>
      </c>
    </row>
    <row r="202" spans="2:8" x14ac:dyDescent="0.2">
      <c r="B202" s="120" t="s">
        <v>145</v>
      </c>
      <c r="C202" s="120"/>
      <c r="D202" s="27"/>
      <c r="E202" s="26">
        <v>35</v>
      </c>
      <c r="F202" s="26">
        <f t="shared" si="13"/>
        <v>0</v>
      </c>
    </row>
    <row r="203" spans="2:8" ht="12.75" customHeight="1" x14ac:dyDescent="0.2">
      <c r="B203" s="141" t="s">
        <v>116</v>
      </c>
      <c r="C203" s="142"/>
      <c r="D203" s="27"/>
      <c r="E203" s="26"/>
      <c r="F203" s="26"/>
    </row>
    <row r="204" spans="2:8" x14ac:dyDescent="0.2">
      <c r="B204" s="86"/>
      <c r="C204" s="86"/>
      <c r="D204" s="99"/>
      <c r="E204" s="79"/>
      <c r="F204" s="20"/>
    </row>
    <row r="205" spans="2:8" x14ac:dyDescent="0.2">
      <c r="B205" s="122" t="s">
        <v>154</v>
      </c>
      <c r="C205" s="122"/>
      <c r="D205" s="116"/>
      <c r="E205" s="116"/>
      <c r="F205" s="116"/>
    </row>
    <row r="206" spans="2:8" ht="12.75" customHeight="1" x14ac:dyDescent="0.2">
      <c r="B206" s="186" t="s">
        <v>156</v>
      </c>
      <c r="C206" s="186"/>
      <c r="D206" s="93" t="s">
        <v>2</v>
      </c>
      <c r="E206" s="65" t="s">
        <v>4</v>
      </c>
      <c r="F206" s="93" t="s">
        <v>30</v>
      </c>
    </row>
    <row r="207" spans="2:8" ht="12.75" customHeight="1" x14ac:dyDescent="0.2">
      <c r="B207" s="120" t="s">
        <v>32</v>
      </c>
      <c r="C207" s="120"/>
      <c r="D207" s="27"/>
      <c r="E207" s="26">
        <v>450</v>
      </c>
      <c r="F207" s="26">
        <f t="shared" ref="F207:F216" si="14">D207*E207</f>
        <v>0</v>
      </c>
    </row>
    <row r="208" spans="2:8" ht="12.75" customHeight="1" x14ac:dyDescent="0.2">
      <c r="B208" s="120" t="s">
        <v>31</v>
      </c>
      <c r="C208" s="120"/>
      <c r="D208" s="27"/>
      <c r="E208" s="26">
        <v>350</v>
      </c>
      <c r="F208" s="26">
        <f t="shared" si="14"/>
        <v>0</v>
      </c>
    </row>
    <row r="209" spans="2:6" ht="12.75" customHeight="1" x14ac:dyDescent="0.2">
      <c r="B209" s="120" t="s">
        <v>150</v>
      </c>
      <c r="C209" s="120"/>
      <c r="D209" s="27"/>
      <c r="E209" s="26">
        <v>300</v>
      </c>
      <c r="F209" s="26">
        <f t="shared" si="14"/>
        <v>0</v>
      </c>
    </row>
    <row r="210" spans="2:6" ht="12.75" customHeight="1" x14ac:dyDescent="0.2">
      <c r="B210" s="120" t="s">
        <v>151</v>
      </c>
      <c r="C210" s="120"/>
      <c r="D210" s="27"/>
      <c r="E210" s="26">
        <v>300</v>
      </c>
      <c r="F210" s="26">
        <f t="shared" si="14"/>
        <v>0</v>
      </c>
    </row>
    <row r="211" spans="2:6" ht="12.75" customHeight="1" x14ac:dyDescent="0.2">
      <c r="B211" s="120" t="s">
        <v>152</v>
      </c>
      <c r="C211" s="120"/>
      <c r="D211" s="27"/>
      <c r="E211" s="26">
        <v>450</v>
      </c>
      <c r="F211" s="26">
        <f t="shared" si="14"/>
        <v>0</v>
      </c>
    </row>
    <row r="212" spans="2:6" ht="12.75" customHeight="1" x14ac:dyDescent="0.2">
      <c r="B212" s="120" t="s">
        <v>153</v>
      </c>
      <c r="C212" s="120"/>
      <c r="D212" s="27"/>
      <c r="E212" s="26">
        <v>270</v>
      </c>
      <c r="F212" s="26">
        <f t="shared" si="14"/>
        <v>0</v>
      </c>
    </row>
    <row r="213" spans="2:6" ht="12.75" customHeight="1" x14ac:dyDescent="0.2">
      <c r="B213" s="120" t="s">
        <v>112</v>
      </c>
      <c r="C213" s="120"/>
      <c r="D213" s="27"/>
      <c r="E213" s="26">
        <v>375</v>
      </c>
      <c r="F213" s="26">
        <f t="shared" si="14"/>
        <v>0</v>
      </c>
    </row>
    <row r="214" spans="2:6" ht="12.75" customHeight="1" x14ac:dyDescent="0.2">
      <c r="B214" s="120" t="s">
        <v>113</v>
      </c>
      <c r="C214" s="120"/>
      <c r="D214" s="27"/>
      <c r="E214" s="26">
        <v>480</v>
      </c>
      <c r="F214" s="26">
        <f t="shared" si="14"/>
        <v>0</v>
      </c>
    </row>
    <row r="215" spans="2:6" ht="12.75" customHeight="1" x14ac:dyDescent="0.2">
      <c r="B215" s="187" t="s">
        <v>114</v>
      </c>
      <c r="C215" s="188"/>
      <c r="D215" s="70"/>
      <c r="E215" s="26">
        <v>1245</v>
      </c>
      <c r="F215" s="26">
        <f t="shared" si="14"/>
        <v>0</v>
      </c>
    </row>
    <row r="216" spans="2:6" ht="12.75" customHeight="1" x14ac:dyDescent="0.2">
      <c r="B216" s="143" t="s">
        <v>115</v>
      </c>
      <c r="C216" s="120"/>
      <c r="D216" s="27"/>
      <c r="E216" s="26">
        <v>1200</v>
      </c>
      <c r="F216" s="26">
        <f t="shared" si="14"/>
        <v>0</v>
      </c>
    </row>
    <row r="217" spans="2:6" ht="12.75" customHeight="1" x14ac:dyDescent="0.2">
      <c r="B217" s="141" t="s">
        <v>117</v>
      </c>
      <c r="C217" s="142"/>
      <c r="D217" s="27"/>
      <c r="E217" s="26"/>
      <c r="F217" s="26"/>
    </row>
    <row r="218" spans="2:6" x14ac:dyDescent="0.2">
      <c r="B218" s="98"/>
      <c r="C218" s="98"/>
      <c r="D218" s="99"/>
      <c r="E218" s="20"/>
      <c r="F218" s="20"/>
    </row>
    <row r="219" spans="2:6" x14ac:dyDescent="0.2">
      <c r="B219" s="128" t="s">
        <v>118</v>
      </c>
      <c r="C219" s="129"/>
      <c r="D219" s="116"/>
      <c r="E219" s="116"/>
      <c r="F219" s="117"/>
    </row>
    <row r="220" spans="2:6" ht="12.75" customHeight="1" x14ac:dyDescent="0.2">
      <c r="B220" s="185" t="s">
        <v>119</v>
      </c>
      <c r="C220" s="186"/>
      <c r="D220" s="93" t="s">
        <v>120</v>
      </c>
      <c r="E220" s="94" t="s">
        <v>4</v>
      </c>
      <c r="F220" s="103" t="s">
        <v>30</v>
      </c>
    </row>
    <row r="221" spans="2:6" x14ac:dyDescent="0.2">
      <c r="B221" s="187" t="s">
        <v>121</v>
      </c>
      <c r="C221" s="188"/>
      <c r="D221" s="70"/>
      <c r="E221" s="26">
        <v>7000</v>
      </c>
      <c r="F221" s="101">
        <f t="shared" ref="F221:F227" si="15">D221*E221</f>
        <v>0</v>
      </c>
    </row>
    <row r="222" spans="2:6" ht="12.75" customHeight="1" x14ac:dyDescent="0.2">
      <c r="B222" s="143" t="s">
        <v>157</v>
      </c>
      <c r="C222" s="120"/>
      <c r="D222" s="70"/>
      <c r="E222" s="26">
        <v>2000</v>
      </c>
      <c r="F222" s="101">
        <f t="shared" si="15"/>
        <v>0</v>
      </c>
    </row>
    <row r="223" spans="2:6" ht="12.75" customHeight="1" x14ac:dyDescent="0.2">
      <c r="B223" s="143" t="s">
        <v>122</v>
      </c>
      <c r="C223" s="120"/>
      <c r="D223" s="27"/>
      <c r="E223" s="26">
        <v>17500</v>
      </c>
      <c r="F223" s="101">
        <f t="shared" si="15"/>
        <v>0</v>
      </c>
    </row>
    <row r="224" spans="2:6" ht="12.75" customHeight="1" x14ac:dyDescent="0.2">
      <c r="B224" s="143" t="s">
        <v>158</v>
      </c>
      <c r="C224" s="120"/>
      <c r="D224" s="27"/>
      <c r="E224" s="26">
        <v>13000</v>
      </c>
      <c r="F224" s="101">
        <f t="shared" si="15"/>
        <v>0</v>
      </c>
    </row>
    <row r="225" spans="2:6" ht="12.75" customHeight="1" x14ac:dyDescent="0.2">
      <c r="B225" s="143" t="s">
        <v>159</v>
      </c>
      <c r="C225" s="120"/>
      <c r="D225" s="27"/>
      <c r="E225" s="26">
        <v>17000</v>
      </c>
      <c r="F225" s="101">
        <f t="shared" si="15"/>
        <v>0</v>
      </c>
    </row>
    <row r="226" spans="2:6" ht="12.75" customHeight="1" x14ac:dyDescent="0.2">
      <c r="B226" s="86"/>
      <c r="C226" s="86"/>
      <c r="D226" s="99"/>
      <c r="E226" s="79"/>
      <c r="F226" s="20"/>
    </row>
    <row r="227" spans="2:6" ht="12.75" customHeight="1" x14ac:dyDescent="0.2">
      <c r="B227" s="141" t="s">
        <v>160</v>
      </c>
      <c r="C227" s="142"/>
      <c r="D227" s="27"/>
      <c r="E227" s="26">
        <v>4000</v>
      </c>
      <c r="F227" s="101">
        <f t="shared" si="15"/>
        <v>0</v>
      </c>
    </row>
    <row r="228" spans="2:6" ht="12.75" customHeight="1" x14ac:dyDescent="0.2">
      <c r="B228" s="143"/>
      <c r="C228" s="120"/>
      <c r="D228" s="27"/>
      <c r="E228" s="26"/>
      <c r="F228" s="101"/>
    </row>
    <row r="229" spans="2:6" ht="12.75" customHeight="1" x14ac:dyDescent="0.2">
      <c r="B229" s="141" t="s">
        <v>123</v>
      </c>
      <c r="C229" s="142"/>
      <c r="D229" s="27"/>
      <c r="E229" s="26"/>
      <c r="F229" s="101"/>
    </row>
    <row r="230" spans="2:6" ht="12.75" customHeight="1" x14ac:dyDescent="0.2">
      <c r="B230" s="86"/>
      <c r="C230" s="86"/>
      <c r="D230" s="99"/>
      <c r="E230" s="20"/>
      <c r="F230" s="20"/>
    </row>
    <row r="231" spans="2:6" ht="12.75" hidden="1" customHeight="1" x14ac:dyDescent="0.2">
      <c r="B231" s="144" t="s">
        <v>124</v>
      </c>
      <c r="C231" s="145"/>
      <c r="D231" s="104"/>
      <c r="E231" s="104"/>
      <c r="F231" s="105"/>
    </row>
    <row r="232" spans="2:6" hidden="1" x14ac:dyDescent="0.2">
      <c r="B232" s="139" t="s">
        <v>57</v>
      </c>
      <c r="C232" s="139"/>
      <c r="D232" s="106" t="s">
        <v>18</v>
      </c>
      <c r="E232" s="107" t="s">
        <v>2</v>
      </c>
      <c r="F232" s="106" t="s">
        <v>30</v>
      </c>
    </row>
    <row r="233" spans="2:6" ht="12.75" hidden="1" customHeight="1" x14ac:dyDescent="0.2">
      <c r="B233" s="140" t="s">
        <v>19</v>
      </c>
      <c r="C233" s="140"/>
      <c r="D233" s="108"/>
      <c r="E233" s="109"/>
      <c r="F233" s="110">
        <f>E233*125</f>
        <v>0</v>
      </c>
    </row>
    <row r="234" spans="2:6" hidden="1" x14ac:dyDescent="0.2"/>
    <row r="235" spans="2:6" x14ac:dyDescent="0.2">
      <c r="C235" s="17"/>
      <c r="D235" s="17"/>
      <c r="E235" s="17"/>
      <c r="F235" s="93" t="s">
        <v>29</v>
      </c>
    </row>
    <row r="236" spans="2:6" x14ac:dyDescent="0.2">
      <c r="B236" s="136" t="s">
        <v>13</v>
      </c>
      <c r="C236" s="137"/>
      <c r="D236" s="137"/>
      <c r="E236" s="138"/>
      <c r="F236" s="85">
        <f>SUM(F169:F233)</f>
        <v>0</v>
      </c>
    </row>
    <row r="238" spans="2:6" x14ac:dyDescent="0.2">
      <c r="B238" s="130" t="s">
        <v>71</v>
      </c>
      <c r="C238" s="131"/>
      <c r="D238" s="131"/>
      <c r="E238" s="131"/>
      <c r="F238" s="132"/>
    </row>
    <row r="239" spans="2:6" x14ac:dyDescent="0.2">
      <c r="B239" s="133"/>
      <c r="C239" s="134"/>
      <c r="D239" s="134"/>
      <c r="E239" s="134"/>
      <c r="F239" s="135"/>
    </row>
    <row r="241" spans="2:6" x14ac:dyDescent="0.2">
      <c r="B241" s="130" t="s">
        <v>72</v>
      </c>
      <c r="C241" s="131"/>
      <c r="D241" s="131"/>
      <c r="E241" s="131"/>
      <c r="F241" s="132"/>
    </row>
    <row r="242" spans="2:6" x14ac:dyDescent="0.2">
      <c r="B242" s="133"/>
      <c r="C242" s="134"/>
      <c r="D242" s="134"/>
      <c r="E242" s="134"/>
      <c r="F242" s="135"/>
    </row>
    <row r="257" spans="11:11" ht="30.75" customHeight="1" x14ac:dyDescent="0.2"/>
    <row r="263" spans="11:11" x14ac:dyDescent="0.2">
      <c r="K263" s="111"/>
    </row>
    <row r="264" spans="11:11" x14ac:dyDescent="0.2">
      <c r="K264" s="112"/>
    </row>
    <row r="265" spans="11:11" x14ac:dyDescent="0.2">
      <c r="K265" s="113"/>
    </row>
    <row r="266" spans="11:11" x14ac:dyDescent="0.2">
      <c r="K266" s="113"/>
    </row>
    <row r="267" spans="11:11" x14ac:dyDescent="0.2">
      <c r="K267" s="113"/>
    </row>
    <row r="268" spans="11:11" x14ac:dyDescent="0.2">
      <c r="K268" s="113"/>
    </row>
    <row r="269" spans="11:11" x14ac:dyDescent="0.2">
      <c r="K269" s="113"/>
    </row>
    <row r="270" spans="11:11" x14ac:dyDescent="0.2">
      <c r="K270" s="113"/>
    </row>
    <row r="271" spans="11:11" x14ac:dyDescent="0.2">
      <c r="K271" s="113"/>
    </row>
    <row r="272" spans="11:11" x14ac:dyDescent="0.2">
      <c r="K272" s="114"/>
    </row>
    <row r="286" ht="21.75" customHeight="1" x14ac:dyDescent="0.2"/>
    <row r="287" ht="12.75" customHeight="1" x14ac:dyDescent="0.2"/>
  </sheetData>
  <customSheetViews>
    <customSheetView guid="{31F4C8C3-EA00-41D9-95D3-54FDA0E5CF89}" showRuler="0">
      <selection activeCell="D19" sqref="D19:E24"/>
      <pageMargins left="0.75" right="0.75" top="1" bottom="1" header="0" footer="0"/>
      <pageSetup paperSize="9" orientation="portrait" r:id="rId1"/>
      <headerFooter alignWithMargins="0"/>
    </customSheetView>
  </customSheetViews>
  <mergeCells count="83">
    <mergeCell ref="B170:C170"/>
    <mergeCell ref="B169:C169"/>
    <mergeCell ref="B168:C168"/>
    <mergeCell ref="B167:C167"/>
    <mergeCell ref="B175:C175"/>
    <mergeCell ref="B174:C174"/>
    <mergeCell ref="B173:C173"/>
    <mergeCell ref="B172:C172"/>
    <mergeCell ref="B203:C203"/>
    <mergeCell ref="B219:C219"/>
    <mergeCell ref="B220:C220"/>
    <mergeCell ref="B221:C221"/>
    <mergeCell ref="B201:C201"/>
    <mergeCell ref="B209:C209"/>
    <mergeCell ref="B210:C210"/>
    <mergeCell ref="B211:C211"/>
    <mergeCell ref="B212:C212"/>
    <mergeCell ref="B205:C205"/>
    <mergeCell ref="B206:C206"/>
    <mergeCell ref="B217:C217"/>
    <mergeCell ref="B202:C202"/>
    <mergeCell ref="B213:C213"/>
    <mergeCell ref="B214:C214"/>
    <mergeCell ref="B215:C21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57:E157"/>
    <mergeCell ref="B13:D14"/>
    <mergeCell ref="E5:F6"/>
    <mergeCell ref="E9:F10"/>
    <mergeCell ref="E11:F12"/>
    <mergeCell ref="E13:F14"/>
    <mergeCell ref="E7:F8"/>
    <mergeCell ref="B120:F120"/>
    <mergeCell ref="B155:E155"/>
    <mergeCell ref="B16:F16"/>
    <mergeCell ref="B17:F17"/>
    <mergeCell ref="B18:F18"/>
    <mergeCell ref="B21:F21"/>
    <mergeCell ref="B19:F19"/>
    <mergeCell ref="B20:F20"/>
    <mergeCell ref="B3:C3"/>
    <mergeCell ref="B5:D6"/>
    <mergeCell ref="B7:D8"/>
    <mergeCell ref="B9:D10"/>
    <mergeCell ref="B11:D12"/>
    <mergeCell ref="B241:F242"/>
    <mergeCell ref="B238:F239"/>
    <mergeCell ref="B236:E236"/>
    <mergeCell ref="B207:C207"/>
    <mergeCell ref="B232:C232"/>
    <mergeCell ref="B233:C233"/>
    <mergeCell ref="B208:C208"/>
    <mergeCell ref="B229:C229"/>
    <mergeCell ref="B222:C222"/>
    <mergeCell ref="B227:C227"/>
    <mergeCell ref="B228:C228"/>
    <mergeCell ref="B231:C231"/>
    <mergeCell ref="B216:C216"/>
    <mergeCell ref="B223:C223"/>
    <mergeCell ref="B224:C224"/>
    <mergeCell ref="B225:C225"/>
    <mergeCell ref="B187:C187"/>
    <mergeCell ref="B188:C188"/>
    <mergeCell ref="B189:C189"/>
    <mergeCell ref="B190:C190"/>
    <mergeCell ref="B184:C184"/>
    <mergeCell ref="B185:C185"/>
    <mergeCell ref="B186:C186"/>
    <mergeCell ref="B182:C182"/>
    <mergeCell ref="B181:C181"/>
    <mergeCell ref="B180:C180"/>
    <mergeCell ref="B179:C179"/>
    <mergeCell ref="B177:C177"/>
    <mergeCell ref="B176:C176"/>
  </mergeCells>
  <phoneticPr fontId="0" type="noConversion"/>
  <hyperlinks>
    <hyperlink ref="B20" r:id="rId2" display="https://cdn-colorcode-dk.s3.amazonaws.com/dgi/Messekatalog_Oeksnehallen 2020.pdf"/>
    <hyperlink ref="B20:F20" r:id="rId3" display="Download messekatalog som PDF"/>
  </hyperlinks>
  <pageMargins left="0.55118110236220474" right="0.55118110236220474" top="0.39370078740157483" bottom="0.27559055118110237" header="0" footer="0"/>
  <pageSetup paperSize="9" scale="59" fitToHeight="3" orientation="portrait" r:id="rId4"/>
  <headerFooter alignWithMargins="0">
    <oddFooter>&amp;L&amp;7&amp;K5F5F5F&amp;P.                               DGI-byen   •   Tietgensgade 65   •   1704 København V   •   T / 3329 8000   •   E / info@dgi-byen.dk   •   dgi-byen.dk &amp;R&amp;G</oddFooter>
  </headerFooter>
  <rowBreaks count="2" manualBreakCount="2">
    <brk id="94" max="7" man="1"/>
    <brk id="166" max="7" man="1"/>
  </rowBreaks>
  <drawing r:id="rId5"/>
  <legacyDrawingHF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9DDE056460E44B813EF60408E2B3F0" ma:contentTypeVersion="12" ma:contentTypeDescription="Opret et nyt dokument." ma:contentTypeScope="" ma:versionID="a09d0a9a624ba2a87c149200d20d6747">
  <xsd:schema xmlns:xsd="http://www.w3.org/2001/XMLSchema" xmlns:xs="http://www.w3.org/2001/XMLSchema" xmlns:p="http://schemas.microsoft.com/office/2006/metadata/properties" xmlns:ns2="6819f872-09c4-45ba-ac63-b84560fd5656" xmlns:ns3="1f64054a-3a3e-4202-8104-1defc6940326" targetNamespace="http://schemas.microsoft.com/office/2006/metadata/properties" ma:root="true" ma:fieldsID="1b185e58e45b44b325590c8fd773c034" ns2:_="" ns3:_="">
    <xsd:import namespace="6819f872-09c4-45ba-ac63-b84560fd5656"/>
    <xsd:import namespace="1f64054a-3a3e-4202-8104-1defc69403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f872-09c4-45ba-ac63-b84560fd5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4054a-3a3e-4202-8104-1defc69403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71A30F-6086-41C7-A80D-F3527DCB0AC7}"/>
</file>

<file path=customXml/itemProps2.xml><?xml version="1.0" encoding="utf-8"?>
<ds:datastoreItem xmlns:ds="http://schemas.openxmlformats.org/officeDocument/2006/customXml" ds:itemID="{0D9F9DE2-DD30-4B29-BC45-DBD03D079F37}"/>
</file>

<file path=customXml/itemProps3.xml><?xml version="1.0" encoding="utf-8"?>
<ds:datastoreItem xmlns:ds="http://schemas.openxmlformats.org/officeDocument/2006/customXml" ds:itemID="{4126483D-7B25-410F-B2F7-514A5A984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'Ark1'!Udskriftsområde</vt:lpstr>
      <vt:lpstr>'Ark1'!Udskriftstitler</vt:lpstr>
    </vt:vector>
  </TitlesOfParts>
  <Company>DGI-byen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Sohl</dc:creator>
  <cp:lastModifiedBy>Dorte Jørgensen</cp:lastModifiedBy>
  <cp:lastPrinted>2019-08-20T14:28:39Z</cp:lastPrinted>
  <dcterms:created xsi:type="dcterms:W3CDTF">2008-01-11T09:42:36Z</dcterms:created>
  <dcterms:modified xsi:type="dcterms:W3CDTF">2020-06-24T09:45:35Z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0x010100FE9DDE056460E44B813EF60408E2B3F0</vt:lpwstr>
  </property>
</Properties>
</file>